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4\"/>
    </mc:Choice>
  </mc:AlternateContent>
  <bookViews>
    <workbookView xWindow="480" yWindow="135" windowWidth="18195" windowHeight="116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64" i="1" l="1"/>
  <c r="F165" i="1"/>
  <c r="F166" i="1"/>
  <c r="F119" i="1"/>
  <c r="F100" i="1"/>
  <c r="F101" i="1"/>
  <c r="F73" i="1"/>
  <c r="D48" i="1"/>
  <c r="E47" i="1"/>
  <c r="E48" i="1"/>
  <c r="D47" i="1"/>
  <c r="D46" i="1"/>
  <c r="E46" i="1"/>
  <c r="D50" i="1"/>
  <c r="F228" i="1"/>
  <c r="F124" i="1"/>
  <c r="F29" i="1" l="1"/>
  <c r="F208" i="1" l="1"/>
  <c r="F202" i="1"/>
  <c r="F132" i="1" l="1"/>
  <c r="F123" i="1"/>
  <c r="E50" i="1"/>
  <c r="F226" i="1" l="1"/>
  <c r="F193" i="1"/>
  <c r="F195" i="1"/>
  <c r="F241" i="1"/>
  <c r="F240" i="1"/>
  <c r="F112" i="1"/>
  <c r="F111" i="1"/>
  <c r="F89" i="1" l="1"/>
  <c r="F87" i="1"/>
  <c r="F84" i="1"/>
  <c r="F35" i="1"/>
  <c r="F43" i="1"/>
  <c r="F41" i="1"/>
  <c r="F40" i="1"/>
  <c r="F39" i="1"/>
  <c r="F38" i="1"/>
  <c r="F37" i="1" l="1"/>
  <c r="E244" i="1" l="1"/>
  <c r="F113" i="1"/>
  <c r="F27" i="1" l="1"/>
  <c r="F28" i="1"/>
  <c r="F221" i="1"/>
  <c r="F220" i="1"/>
  <c r="F170" i="1" l="1"/>
  <c r="F85" i="1"/>
  <c r="F86" i="1"/>
  <c r="F88" i="1"/>
  <c r="F90" i="1"/>
  <c r="F94" i="1"/>
  <c r="F93" i="1"/>
  <c r="F83" i="1"/>
  <c r="D244" i="1" l="1"/>
  <c r="F191" i="1"/>
  <c r="F237" i="1" l="1"/>
  <c r="F238" i="1"/>
  <c r="F239" i="1"/>
  <c r="F242" i="1"/>
  <c r="F96" i="1" l="1"/>
  <c r="F71" i="1" l="1"/>
  <c r="F72" i="1"/>
  <c r="F74" i="1"/>
  <c r="F75" i="1"/>
  <c r="F76" i="1"/>
  <c r="F77" i="1"/>
  <c r="F78" i="1"/>
  <c r="F79" i="1"/>
  <c r="F80" i="1"/>
  <c r="F81" i="1"/>
  <c r="F82" i="1"/>
  <c r="F91" i="1"/>
  <c r="F92" i="1"/>
  <c r="F95" i="1"/>
  <c r="F105" i="1"/>
  <c r="F107" i="1"/>
  <c r="F108" i="1"/>
  <c r="F109" i="1"/>
  <c r="F110" i="1"/>
  <c r="F117" i="1"/>
  <c r="F118" i="1"/>
  <c r="F120" i="1"/>
  <c r="F121" i="1"/>
  <c r="F122" i="1"/>
  <c r="F127" i="1"/>
  <c r="F128" i="1"/>
  <c r="F129" i="1"/>
  <c r="F135" i="1"/>
  <c r="F136" i="1"/>
  <c r="F138" i="1"/>
  <c r="F139" i="1"/>
  <c r="F140" i="1"/>
  <c r="F141" i="1"/>
  <c r="F142" i="1"/>
  <c r="F143" i="1"/>
  <c r="F144" i="1"/>
  <c r="F145" i="1"/>
  <c r="F149" i="1"/>
  <c r="F150" i="1"/>
  <c r="F151" i="1"/>
  <c r="F152" i="1"/>
  <c r="F153" i="1"/>
  <c r="F154" i="1"/>
  <c r="F157" i="1"/>
  <c r="F158" i="1"/>
  <c r="F159" i="1"/>
  <c r="F162" i="1"/>
  <c r="F163" i="1"/>
  <c r="F167" i="1"/>
  <c r="F168" i="1"/>
  <c r="F169" i="1"/>
  <c r="F171" i="1"/>
  <c r="F172" i="1"/>
  <c r="F175" i="1"/>
  <c r="F176" i="1"/>
  <c r="F179" i="1"/>
  <c r="F180" i="1"/>
  <c r="F181" i="1"/>
  <c r="F182" i="1"/>
  <c r="F183" i="1"/>
  <c r="F184" i="1"/>
  <c r="F189" i="1"/>
  <c r="F190" i="1"/>
  <c r="F199" i="1"/>
  <c r="F200" i="1"/>
  <c r="F201" i="1"/>
  <c r="F204" i="1"/>
  <c r="F205" i="1"/>
  <c r="F206" i="1"/>
  <c r="F207" i="1"/>
  <c r="F209" i="1"/>
  <c r="F212" i="1"/>
  <c r="F216" i="1"/>
  <c r="F217" i="1"/>
  <c r="F218" i="1"/>
  <c r="F219" i="1"/>
  <c r="F222" i="1"/>
  <c r="F224" i="1"/>
  <c r="F225" i="1"/>
  <c r="F227" i="1"/>
  <c r="F231" i="1"/>
  <c r="F232" i="1"/>
  <c r="F235" i="1"/>
  <c r="F236" i="1"/>
  <c r="F70" i="1"/>
  <c r="F48" i="1" l="1"/>
  <c r="F47" i="1"/>
  <c r="F46" i="1"/>
  <c r="F15" i="1" l="1"/>
  <c r="F16" i="1"/>
  <c r="F17" i="1"/>
  <c r="F18" i="1"/>
  <c r="F19" i="1"/>
  <c r="F20" i="1"/>
  <c r="F21" i="1"/>
  <c r="F22" i="1"/>
  <c r="F23" i="1"/>
  <c r="F24" i="1"/>
  <c r="F25" i="1"/>
  <c r="F26" i="1"/>
  <c r="F30" i="1"/>
  <c r="F31" i="1"/>
  <c r="F32" i="1"/>
  <c r="F33" i="1"/>
  <c r="F34" i="1"/>
  <c r="F36" i="1"/>
  <c r="F42" i="1"/>
  <c r="F44" i="1"/>
  <c r="F14" i="1"/>
  <c r="F50" i="1" l="1"/>
  <c r="F244" i="1" l="1"/>
</calcChain>
</file>

<file path=xl/sharedStrings.xml><?xml version="1.0" encoding="utf-8"?>
<sst xmlns="http://schemas.openxmlformats.org/spreadsheetml/2006/main" count="374" uniqueCount="227">
  <si>
    <t>Pe surse de venituri situaţia se prezintă astfel:</t>
  </si>
  <si>
    <t>Nr. crt.</t>
  </si>
  <si>
    <t>Sursa venitului</t>
  </si>
  <si>
    <t>Autorităţi executive din care: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</si>
  <si>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</si>
  <si>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</si>
  <si>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</si>
  <si>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</si>
  <si>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</si>
  <si>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</si>
  <si>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</si>
  <si>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Radu Diana Maria</t>
  </si>
  <si>
    <t>Sănătate publică (Salarii asistent medical comunitar)</t>
  </si>
  <si>
    <t>Prevenire inundaţii 800106</t>
  </si>
  <si>
    <t>Servicii religioase 6706</t>
  </si>
  <si>
    <t>Sport 670501</t>
  </si>
  <si>
    <t>Cămine culturale 670307</t>
  </si>
  <si>
    <t>Bibliotecă 670302</t>
  </si>
  <si>
    <t>Protectie civila ( pompieri)  6105</t>
  </si>
  <si>
    <t>Ordine și pază</t>
  </si>
  <si>
    <t>intreţinere parcuri, baze sportive 670503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</si>
  <si>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</si>
  <si>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</si>
  <si>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</si>
  <si>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</si>
  <si>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</si>
  <si>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</si>
  <si>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03.18</t>
  </si>
  <si>
    <t>04.01</t>
  </si>
  <si>
    <t>04.04</t>
  </si>
  <si>
    <t>04.05</t>
  </si>
  <si>
    <t>07.01</t>
  </si>
  <si>
    <t>07.02</t>
  </si>
  <si>
    <t>07.03</t>
  </si>
  <si>
    <t>11.02</t>
  </si>
  <si>
    <t>11.06</t>
  </si>
  <si>
    <t>11.09</t>
  </si>
  <si>
    <t>16.02</t>
  </si>
  <si>
    <t>16.50</t>
  </si>
  <si>
    <t>18.50</t>
  </si>
  <si>
    <t>30.05</t>
  </si>
  <si>
    <t>35.01</t>
  </si>
  <si>
    <t>36.06</t>
  </si>
  <si>
    <t>36.50</t>
  </si>
  <si>
    <t>42.34</t>
  </si>
  <si>
    <t>43.31</t>
  </si>
  <si>
    <t>42.41</t>
  </si>
  <si>
    <t>42.65</t>
  </si>
  <si>
    <t>48.04</t>
  </si>
  <si>
    <t>Cote defalcate din impozitul pe venit</t>
  </si>
  <si>
    <t>Impozitul pe venitul din transferuri imobiliare</t>
  </si>
  <si>
    <t>Sume din impozitul pe venit</t>
  </si>
  <si>
    <t>Impozite și taxe pe clădiri</t>
  </si>
  <si>
    <t>Impozitele și taxele pe teren</t>
  </si>
  <si>
    <t>Taxe judiciare de timbru</t>
  </si>
  <si>
    <t>Sume defalcate din TVA pentru finanţarea cheltuielilor descentralizate – se acordă la nivelul cheltuielilor</t>
  </si>
  <si>
    <t>Sume defalcate TVA pentru echilibrare</t>
  </si>
  <si>
    <t>Sume defalcate din TVA pentru finanțare învățământ privat</t>
  </si>
  <si>
    <t>Taxe pe utilizarea mijloacelor de transport</t>
  </si>
  <si>
    <t>Alte taxe</t>
  </si>
  <si>
    <t>Venituri din amenzi</t>
  </si>
  <si>
    <t>Venituri de la păduri</t>
  </si>
  <si>
    <t>Taxe speciale</t>
  </si>
  <si>
    <t>Alte venituri (piaţă, sală  de sport, alte servicii domeniu public)</t>
  </si>
  <si>
    <t xml:space="preserve">Subventii ajutor incălzire </t>
  </si>
  <si>
    <t>Sume AFIR, finanțare națională+TVA</t>
  </si>
  <si>
    <t>Subvenţii pentru finanţarea sănătăţii</t>
  </si>
  <si>
    <t>Sume primite prin PNDL</t>
  </si>
  <si>
    <t>Sume primite prin AFIR</t>
  </si>
  <si>
    <t>10.01.01</t>
  </si>
  <si>
    <t>20.01.01</t>
  </si>
  <si>
    <t>10.01.12</t>
  </si>
  <si>
    <t>10.01.17</t>
  </si>
  <si>
    <t>10.02.06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</si>
  <si>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</si>
  <si>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</si>
  <si>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</si>
  <si>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</si>
  <si>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</si>
  <si>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</si>
  <si>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</si>
  <si>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</si>
  <si>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</si>
  <si>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</si>
  <si>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</si>
  <si>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</si>
  <si>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</si>
  <si>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</si>
  <si>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</si>
  <si>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</si>
  <si>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 xml:space="preserve">Vouchere de vacanță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</si>
  <si>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</si>
  <si>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</si>
  <si>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</si>
  <si>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</si>
  <si>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</si>
  <si>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</si>
  <si>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</si>
  <si>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</si>
  <si>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</si>
  <si>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</si>
  <si>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</si>
  <si>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</si>
  <si>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</si>
  <si>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</si>
  <si>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</si>
  <si>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</si>
  <si>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</si>
  <si>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</si>
  <si>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</si>
  <si>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</si>
  <si>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</si>
  <si>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20.02</t>
  </si>
  <si>
    <t>59.11</t>
  </si>
  <si>
    <t>Alte bunuri și servicii 6150</t>
  </si>
  <si>
    <t>20.05.01</t>
  </si>
  <si>
    <t>Telefonie, poștă</t>
  </si>
  <si>
    <t>Obiecte de inventar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</si>
  <si>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</si>
  <si>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</si>
  <si>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</si>
  <si>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</si>
  <si>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</si>
  <si>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Apă/canal </t>
  </si>
  <si>
    <t>Materiale curățenie</t>
  </si>
  <si>
    <t>Vouchere de vacanță</t>
  </si>
  <si>
    <t xml:space="preserve">Materiale curățenie </t>
  </si>
  <si>
    <t xml:space="preserve">Iluminat </t>
  </si>
  <si>
    <t>Telefon</t>
  </si>
  <si>
    <t>58.04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</si>
  <si>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</si>
  <si>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</si>
  <si>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</si>
  <si>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</si>
  <si>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</si>
  <si>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</si>
  <si>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</si>
  <si>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</si>
  <si>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</si>
  <si>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</si>
  <si>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</si>
  <si>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</si>
  <si>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</si>
  <si>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</si>
  <si>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</si>
  <si>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Alte cheltuieli Taxe mediu</t>
  </si>
  <si>
    <t>Combustibil</t>
  </si>
  <si>
    <t xml:space="preserve">Piese auto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</si>
  <si>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</si>
  <si>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</si>
  <si>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</si>
  <si>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</si>
  <si>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</si>
  <si>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</si>
  <si>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</si>
  <si>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</si>
  <si>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</si>
  <si>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</si>
  <si>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</si>
  <si>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</si>
  <si>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</si>
  <si>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</si>
  <si>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</si>
  <si>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57.02.03</t>
  </si>
  <si>
    <t>59.01</t>
  </si>
  <si>
    <t>Asistență socială-tichete 6550</t>
  </si>
  <si>
    <t>CES 650401</t>
  </si>
  <si>
    <t xml:space="preserve">Învăţământ 65.02 </t>
  </si>
  <si>
    <t xml:space="preserve">Întreținere și reparații </t>
  </si>
  <si>
    <t>Canalizare 7406</t>
  </si>
  <si>
    <t xml:space="preserve">Telefonie, camere deșeuri </t>
  </si>
  <si>
    <t xml:space="preserve">RAPORT PRIVIND EXECUŢIA BUGETULUI </t>
  </si>
  <si>
    <t>Prevederi bugetare</t>
  </si>
  <si>
    <t>%</t>
  </si>
  <si>
    <t xml:space="preserve">Impozite </t>
  </si>
  <si>
    <t>Fonduri guvernamentale</t>
  </si>
  <si>
    <t xml:space="preserve">Fonduri externe </t>
  </si>
  <si>
    <t>Recuperare prejudicii ani precedenți</t>
  </si>
  <si>
    <t>85.01.01</t>
  </si>
  <si>
    <t>Investiții</t>
  </si>
  <si>
    <t>30.01</t>
  </si>
  <si>
    <t>Univorme și echipament</t>
  </si>
  <si>
    <t xml:space="preserve">Investiții   </t>
  </si>
  <si>
    <t>Alte servicii în domeniile locuințelor, serviciilor și dezvoltării comunale 7050</t>
  </si>
  <si>
    <t>AFM</t>
  </si>
  <si>
    <t>43.44</t>
  </si>
  <si>
    <t>Reparații curente</t>
  </si>
  <si>
    <t>Burse</t>
  </si>
  <si>
    <t>Asociații și fundații</t>
  </si>
  <si>
    <t xml:space="preserve">Sponsorizare carte </t>
  </si>
  <si>
    <t>59.22</t>
  </si>
  <si>
    <t>Cărti 2011</t>
  </si>
  <si>
    <t>20.11</t>
  </si>
  <si>
    <t xml:space="preserve">Alte chelt cu bunuri și servicii </t>
  </si>
  <si>
    <t>Altimentare cu gaze 7007</t>
  </si>
  <si>
    <t>Consolidare drum în zona instabilă Decebal</t>
  </si>
  <si>
    <t>20.20</t>
  </si>
  <si>
    <t xml:space="preserve">Concesiuni </t>
  </si>
  <si>
    <t>Închirieri</t>
  </si>
  <si>
    <t>33.50</t>
  </si>
  <si>
    <t>Subvenții de la bugetul de stat pentru Programul Național de investiții Anghel Saligny</t>
  </si>
  <si>
    <t>42.87</t>
  </si>
  <si>
    <t>Fonduri europene nerambrursabile PNRR</t>
  </si>
  <si>
    <t>42.88.01</t>
  </si>
  <si>
    <t>Sume aferente TVA PNRR</t>
  </si>
  <si>
    <t>42.88.03</t>
  </si>
  <si>
    <t xml:space="preserve">Alocări din fonduri PNRR aferente împrumuturi </t>
  </si>
  <si>
    <t>42.89.01</t>
  </si>
  <si>
    <t xml:space="preserve">Sume aferente TVA </t>
  </si>
  <si>
    <t>42.89.03</t>
  </si>
  <si>
    <t>Subvenții APIA</t>
  </si>
  <si>
    <t>42.42</t>
  </si>
  <si>
    <t xml:space="preserve">Uniforme </t>
  </si>
  <si>
    <t>60/61</t>
  </si>
  <si>
    <t xml:space="preserve">Asociații și fundații </t>
  </si>
  <si>
    <t xml:space="preserve">Asociații și fundații ADI deșeuri </t>
  </si>
  <si>
    <t xml:space="preserve">Asociații și fundații ADI canalizare </t>
  </si>
  <si>
    <t>60</t>
  </si>
  <si>
    <t>Sume din impozitul pe venit- Consiliul Județean</t>
  </si>
  <si>
    <t>pentru trimestrul III anul 2024</t>
  </si>
  <si>
    <t>Realizat Trim III</t>
  </si>
  <si>
    <t>Alte servicii publice generale 54.02.50</t>
  </si>
  <si>
    <t xml:space="preserve">alte bunuri si servicii </t>
  </si>
  <si>
    <t xml:space="preserve">deplasari alegeri </t>
  </si>
  <si>
    <t xml:space="preserve">Fond de rezervă </t>
  </si>
  <si>
    <t>50.04</t>
  </si>
  <si>
    <t>La sfârşitul trimestrului III al anului 2024 se înregistrează un excedent in sumă de 2.487 mii 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</si>
</sst>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0" fillId="0" borderId="1" xfId="0" applyNumberForma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Alignment="1">
      <alignment horizontal="justify" vertical="top"/>
    </xf>
    <xf numFmtId="49" fontId="1" fillId="0" borderId="0" xfId="0" applyNumberFormat="1" applyFont="1" applyFill="1"/>
    <xf numFmtId="0" fontId="4" fillId="0" borderId="1" xfId="0" applyFont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1" fontId="1" fillId="0" borderId="7" xfId="0" applyNumberFormat="1" applyFont="1" applyFill="1" applyBorder="1"/>
    <xf numFmtId="49" fontId="2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2" fontId="1" fillId="0" borderId="6" xfId="0" applyNumberFormat="1" applyFont="1" applyFill="1" applyBorder="1"/>
    <xf numFmtId="0" fontId="0" fillId="0" borderId="0" xfId="0" applyFill="1" applyAlignment="1"/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 applyAlignment="1"/>
    <xf numFmtId="164" fontId="1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1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10" xfId="0" applyNumberFormat="1" applyFont="1" applyFill="1" applyBorder="1" applyAlignment="1">
      <alignment horizontal="justify" vertical="top" wrapText="1"/>
    </xf>
    <xf numFmtId="49" fontId="3" fillId="0" borderId="10" xfId="0" applyNumberFormat="1" applyFont="1" applyBorder="1" applyAlignment="1">
      <alignment horizontal="justify" vertical="center"/>
    </xf>
    <xf numFmtId="164" fontId="1" fillId="0" borderId="11" xfId="0" applyNumberFormat="1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297919"/>
    <xdr:sp macro="" textlink="">
      <xdr:nvSpPr>
        <xdr:cNvPr id="2" name="TextBox 1"/>
        <xdr:cNvSpPr txBox="1"/>
      </xdr:nvSpPr>
      <xdr:spPr>
        <a:xfrm>
          <a:off x="0" y="571500"/>
          <a:ext cx="7153274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Venituri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 III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s-a prevăzut a se 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16.357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la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impozite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şi s-a încasat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12.817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proporţie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Acest fapt se datorează următorului aspect: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Colectarea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grad ridicat a impozitelor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taxelor locale precum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rilor din impozit pe venit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sume din TVA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S-a prevăzut a se încasa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17.684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din fonduri guvernamentale nerambursabile, în fapt s-au încasat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4.482 mii lei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 iar din fonduri externe nerambursabile s-a prevazut suma de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9.074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iar in fapt  s-a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incasat  3.178 mii lei.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7172324" cy="2503506"/>
    <xdr:sp macro="" textlink="">
      <xdr:nvSpPr>
        <xdr:cNvPr id="3" name="TextBox 2"/>
        <xdr:cNvSpPr txBox="1"/>
      </xdr:nvSpPr>
      <xdr:spPr>
        <a:xfrm>
          <a:off x="0" y="9686925"/>
          <a:ext cx="7172324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</a:t>
          </a:r>
          <a:endParaRPr lang="en-US">
            <a:effectLst/>
          </a:endParaRPr>
        </a:p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s-au prevazut cheltuieli in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44.126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fapt  s-a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cheltuit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17.990 mii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lei datorită: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Plăţilor efectuate la nivelul cheltuielilor efective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Nefinalizarea sau neînceperea unor lucrări de investiţii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Situația se prezinta astfel: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  cu salariile pentru personalul de la: Primărie, Asistenți Personali, Cămin,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Capel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Asistent comunitar sunt în sumă de 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4.525.000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Cheltuielile cu bunurile, intreținerea și reparațiile sunt în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4.717.000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nva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nt privat,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burse , îndemnizații, ajutoare de urgență, activități culturale, susținerea cultelor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2.774.000 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Execuția  investițiilor este în sumă de: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5.974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.000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topLeftCell="A215" zoomScaleNormal="100" workbookViewId="0">
      <selection activeCell="E230" sqref="E230"/>
    </sheetView>
  </sheetViews>
  <sheetFormatPr defaultRowHeight="15" x14ac:dyDescent="0.25"/>
  <cols>
    <col min="1" max="1" width="6.85546875" style="8" customWidth="1"/>
    <col min="2" max="2" width="55.42578125" style="9" customWidth="1"/>
    <col min="3" max="3" width="11.42578125" style="9" customWidth="1"/>
    <col min="4" max="4" width="11" style="1" customWidth="1"/>
    <col min="5" max="5" width="11.85546875" style="1" customWidth="1"/>
    <col min="6" max="16384" width="9.140625" style="1"/>
  </cols>
  <sheetData>
    <row r="1" spans="1:7" x14ac:dyDescent="0.25">
      <c r="A1" s="86" t="s">
        <v>171</v>
      </c>
      <c r="B1" s="86"/>
      <c r="C1" s="86"/>
      <c r="D1" s="86"/>
      <c r="E1" s="86"/>
      <c r="F1" s="86"/>
    </row>
    <row r="2" spans="1:7" x14ac:dyDescent="0.25">
      <c r="A2" s="86" t="s">
        <v>219</v>
      </c>
      <c r="B2" s="86"/>
      <c r="C2" s="86"/>
      <c r="D2" s="86"/>
      <c r="E2" s="86"/>
      <c r="F2" s="86"/>
    </row>
    <row r="11" spans="1:7" ht="13.5" customHeight="1" x14ac:dyDescent="0.25">
      <c r="A11" s="77"/>
      <c r="D11" s="15"/>
      <c r="E11" s="15"/>
      <c r="F11" s="15"/>
      <c r="G11" s="15"/>
    </row>
    <row r="12" spans="1:7" ht="13.5" customHeight="1" thickBot="1" x14ac:dyDescent="0.3">
      <c r="A12" s="87" t="s">
        <v>0</v>
      </c>
      <c r="B12" s="87"/>
      <c r="C12" s="22"/>
      <c r="D12" s="15"/>
      <c r="E12" s="15"/>
      <c r="F12" s="15"/>
      <c r="G12" s="15"/>
    </row>
    <row r="13" spans="1:7" ht="30" x14ac:dyDescent="0.25">
      <c r="A13" s="54" t="s">
        <v>1</v>
      </c>
      <c r="B13" s="32" t="s">
        <v>2</v>
      </c>
      <c r="C13" s="32" t="s">
        <v>26</v>
      </c>
      <c r="D13" s="57" t="s">
        <v>172</v>
      </c>
      <c r="E13" s="58" t="s">
        <v>220</v>
      </c>
      <c r="F13" s="59" t="s">
        <v>173</v>
      </c>
      <c r="G13" s="45"/>
    </row>
    <row r="14" spans="1:7" x14ac:dyDescent="0.25">
      <c r="A14" s="44">
        <v>1</v>
      </c>
      <c r="B14" s="2" t="s">
        <v>50</v>
      </c>
      <c r="C14" s="11" t="s">
        <v>27</v>
      </c>
      <c r="D14" s="47">
        <v>17</v>
      </c>
      <c r="E14" s="61">
        <v>16.140999999999998</v>
      </c>
      <c r="F14" s="33">
        <f>E14/D14*100</f>
        <v>94.947058823529403</v>
      </c>
      <c r="G14" s="15"/>
    </row>
    <row r="15" spans="1:7" x14ac:dyDescent="0.25">
      <c r="A15" s="44">
        <v>2</v>
      </c>
      <c r="B15" s="2" t="s">
        <v>49</v>
      </c>
      <c r="C15" s="11" t="s">
        <v>28</v>
      </c>
      <c r="D15" s="47">
        <v>886</v>
      </c>
      <c r="E15" s="61">
        <v>1053.0260000000001</v>
      </c>
      <c r="F15" s="33">
        <f t="shared" ref="F15:F48" si="0">E15/D15*100</f>
        <v>118.85169300225735</v>
      </c>
      <c r="G15" s="15"/>
    </row>
    <row r="16" spans="1:7" x14ac:dyDescent="0.25">
      <c r="A16" s="44">
        <v>3</v>
      </c>
      <c r="B16" s="2" t="s">
        <v>51</v>
      </c>
      <c r="C16" s="11" t="s">
        <v>29</v>
      </c>
      <c r="D16" s="47">
        <v>1186</v>
      </c>
      <c r="E16" s="61">
        <v>1154.2719999999999</v>
      </c>
      <c r="F16" s="33">
        <f t="shared" si="0"/>
        <v>97.324789207419897</v>
      </c>
      <c r="G16" s="15"/>
    </row>
    <row r="17" spans="1:7" x14ac:dyDescent="0.25">
      <c r="A17" s="44">
        <v>4</v>
      </c>
      <c r="B17" s="11" t="s">
        <v>218</v>
      </c>
      <c r="C17" s="11" t="s">
        <v>30</v>
      </c>
      <c r="D17" s="47">
        <v>708</v>
      </c>
      <c r="E17" s="61">
        <v>732.47400000000005</v>
      </c>
      <c r="F17" s="33">
        <f t="shared" si="0"/>
        <v>103.45677966101697</v>
      </c>
      <c r="G17" s="15"/>
    </row>
    <row r="18" spans="1:7" x14ac:dyDescent="0.25">
      <c r="A18" s="44">
        <v>5</v>
      </c>
      <c r="B18" s="2" t="s">
        <v>52</v>
      </c>
      <c r="C18" s="11" t="s">
        <v>31</v>
      </c>
      <c r="D18" s="47">
        <v>247</v>
      </c>
      <c r="E18" s="61">
        <v>303.91500000000002</v>
      </c>
      <c r="F18" s="33">
        <f t="shared" si="0"/>
        <v>123.04251012145751</v>
      </c>
      <c r="G18" s="15"/>
    </row>
    <row r="19" spans="1:7" x14ac:dyDescent="0.25">
      <c r="A19" s="44">
        <v>6</v>
      </c>
      <c r="B19" s="2" t="s">
        <v>53</v>
      </c>
      <c r="C19" s="11" t="s">
        <v>32</v>
      </c>
      <c r="D19" s="47">
        <v>275</v>
      </c>
      <c r="E19" s="61">
        <v>348.75</v>
      </c>
      <c r="F19" s="33">
        <f t="shared" si="0"/>
        <v>126.81818181818181</v>
      </c>
      <c r="G19" s="15"/>
    </row>
    <row r="20" spans="1:7" x14ac:dyDescent="0.25">
      <c r="A20" s="44">
        <v>7</v>
      </c>
      <c r="B20" s="2" t="s">
        <v>54</v>
      </c>
      <c r="C20" s="11" t="s">
        <v>33</v>
      </c>
      <c r="D20" s="47">
        <v>43</v>
      </c>
      <c r="E20" s="61">
        <v>28.56</v>
      </c>
      <c r="F20" s="33">
        <f t="shared" si="0"/>
        <v>66.418604651162781</v>
      </c>
      <c r="G20" s="15"/>
    </row>
    <row r="21" spans="1:7" s="7" customFormat="1" ht="30" x14ac:dyDescent="0.25">
      <c r="A21" s="44">
        <v>8</v>
      </c>
      <c r="B21" s="10" t="s">
        <v>55</v>
      </c>
      <c r="C21" s="29" t="s">
        <v>34</v>
      </c>
      <c r="D21" s="76">
        <v>4271</v>
      </c>
      <c r="E21" s="65">
        <v>3405.4</v>
      </c>
      <c r="F21" s="63">
        <f t="shared" si="0"/>
        <v>79.733083586981977</v>
      </c>
      <c r="G21" s="18"/>
    </row>
    <row r="22" spans="1:7" x14ac:dyDescent="0.25">
      <c r="A22" s="44">
        <v>9</v>
      </c>
      <c r="B22" s="2" t="s">
        <v>56</v>
      </c>
      <c r="C22" s="11" t="s">
        <v>35</v>
      </c>
      <c r="D22" s="47">
        <v>2617</v>
      </c>
      <c r="E22" s="61">
        <v>2305.34</v>
      </c>
      <c r="F22" s="33">
        <f t="shared" si="0"/>
        <v>88.090943828811618</v>
      </c>
      <c r="G22" s="15"/>
    </row>
    <row r="23" spans="1:7" x14ac:dyDescent="0.25">
      <c r="A23" s="44">
        <v>10</v>
      </c>
      <c r="B23" s="2" t="s">
        <v>57</v>
      </c>
      <c r="C23" s="11" t="s">
        <v>36</v>
      </c>
      <c r="D23" s="47">
        <v>2347</v>
      </c>
      <c r="E23" s="61">
        <v>628.02300000000002</v>
      </c>
      <c r="F23" s="33">
        <f t="shared" si="0"/>
        <v>26.758542820622072</v>
      </c>
      <c r="G23" s="15"/>
    </row>
    <row r="24" spans="1:7" x14ac:dyDescent="0.25">
      <c r="A24" s="44">
        <v>11</v>
      </c>
      <c r="B24" s="2" t="s">
        <v>58</v>
      </c>
      <c r="C24" s="11" t="s">
        <v>37</v>
      </c>
      <c r="D24" s="47">
        <v>535</v>
      </c>
      <c r="E24" s="61">
        <v>626.17700000000002</v>
      </c>
      <c r="F24" s="33">
        <f t="shared" si="0"/>
        <v>117.04242990654205</v>
      </c>
      <c r="G24" s="15"/>
    </row>
    <row r="25" spans="1:7" x14ac:dyDescent="0.25">
      <c r="A25" s="44">
        <v>12</v>
      </c>
      <c r="B25" s="2" t="s">
        <v>59</v>
      </c>
      <c r="C25" s="11" t="s">
        <v>38</v>
      </c>
      <c r="D25" s="47">
        <v>2</v>
      </c>
      <c r="E25" s="61">
        <v>2.1480000000000001</v>
      </c>
      <c r="F25" s="33">
        <f t="shared" si="0"/>
        <v>107.4</v>
      </c>
      <c r="G25" s="15"/>
    </row>
    <row r="26" spans="1:7" x14ac:dyDescent="0.25">
      <c r="A26" s="44">
        <v>13</v>
      </c>
      <c r="B26" s="2" t="s">
        <v>59</v>
      </c>
      <c r="C26" s="11" t="s">
        <v>39</v>
      </c>
      <c r="D26" s="47">
        <v>31</v>
      </c>
      <c r="E26" s="61">
        <v>43.609000000000002</v>
      </c>
      <c r="F26" s="33">
        <f t="shared" si="0"/>
        <v>140.67419354838711</v>
      </c>
      <c r="G26" s="15"/>
    </row>
    <row r="27" spans="1:7" x14ac:dyDescent="0.25">
      <c r="A27" s="44">
        <v>14</v>
      </c>
      <c r="B27" s="2" t="s">
        <v>61</v>
      </c>
      <c r="C27" s="11" t="s">
        <v>180</v>
      </c>
      <c r="D27" s="47">
        <v>1543</v>
      </c>
      <c r="E27" s="61">
        <v>600</v>
      </c>
      <c r="F27" s="33">
        <f t="shared" si="0"/>
        <v>38.885288399222297</v>
      </c>
      <c r="G27" s="15"/>
    </row>
    <row r="28" spans="1:7" x14ac:dyDescent="0.25">
      <c r="A28" s="44">
        <v>15</v>
      </c>
      <c r="B28" s="2" t="s">
        <v>197</v>
      </c>
      <c r="C28" s="11" t="s">
        <v>40</v>
      </c>
      <c r="D28" s="47">
        <v>83</v>
      </c>
      <c r="E28" s="61">
        <v>146.09800000000001</v>
      </c>
      <c r="F28" s="33">
        <f t="shared" si="0"/>
        <v>176.02168674698797</v>
      </c>
      <c r="G28" s="15"/>
    </row>
    <row r="29" spans="1:7" x14ac:dyDescent="0.25">
      <c r="A29" s="44">
        <v>16</v>
      </c>
      <c r="B29" s="2" t="s">
        <v>198</v>
      </c>
      <c r="C29" s="11" t="s">
        <v>199</v>
      </c>
      <c r="D29" s="47">
        <v>190</v>
      </c>
      <c r="E29" s="61">
        <v>158.67599999999999</v>
      </c>
      <c r="F29" s="33">
        <f t="shared" si="0"/>
        <v>83.513684210526307</v>
      </c>
      <c r="G29" s="15"/>
    </row>
    <row r="30" spans="1:7" x14ac:dyDescent="0.25">
      <c r="A30" s="44">
        <v>17</v>
      </c>
      <c r="B30" s="2" t="s">
        <v>60</v>
      </c>
      <c r="C30" s="11" t="s">
        <v>41</v>
      </c>
      <c r="D30" s="47">
        <v>172</v>
      </c>
      <c r="E30" s="61">
        <v>143.995</v>
      </c>
      <c r="F30" s="33">
        <f t="shared" si="0"/>
        <v>83.718023255813961</v>
      </c>
      <c r="G30" s="15"/>
    </row>
    <row r="31" spans="1:7" x14ac:dyDescent="0.25">
      <c r="A31" s="44">
        <v>18</v>
      </c>
      <c r="B31" s="2" t="s">
        <v>62</v>
      </c>
      <c r="C31" s="11" t="s">
        <v>42</v>
      </c>
      <c r="D31" s="47">
        <v>385</v>
      </c>
      <c r="E31" s="61">
        <v>342.13200000000001</v>
      </c>
      <c r="F31" s="33">
        <f t="shared" si="0"/>
        <v>88.865454545454554</v>
      </c>
      <c r="G31" s="15"/>
    </row>
    <row r="32" spans="1:7" s="7" customFormat="1" ht="30" x14ac:dyDescent="0.25">
      <c r="A32" s="44">
        <v>19</v>
      </c>
      <c r="B32" s="10" t="s">
        <v>63</v>
      </c>
      <c r="C32" s="29" t="s">
        <v>43</v>
      </c>
      <c r="D32" s="76">
        <v>59</v>
      </c>
      <c r="E32" s="65">
        <v>80.625</v>
      </c>
      <c r="F32" s="63">
        <f t="shared" si="0"/>
        <v>136.65254237288136</v>
      </c>
      <c r="G32" s="18"/>
    </row>
    <row r="33" spans="1:7" x14ac:dyDescent="0.25">
      <c r="A33" s="44">
        <v>20</v>
      </c>
      <c r="B33" s="2" t="s">
        <v>64</v>
      </c>
      <c r="C33" s="11" t="s">
        <v>44</v>
      </c>
      <c r="D33" s="47">
        <v>130</v>
      </c>
      <c r="E33" s="61">
        <v>74.524000000000001</v>
      </c>
      <c r="F33" s="33">
        <f t="shared" si="0"/>
        <v>57.326153846153851</v>
      </c>
      <c r="G33" s="15"/>
    </row>
    <row r="34" spans="1:7" x14ac:dyDescent="0.25">
      <c r="A34" s="44">
        <v>21</v>
      </c>
      <c r="B34" s="2" t="s">
        <v>66</v>
      </c>
      <c r="C34" s="11" t="s">
        <v>46</v>
      </c>
      <c r="D34" s="47">
        <v>77</v>
      </c>
      <c r="E34" s="61">
        <v>69.668000000000006</v>
      </c>
      <c r="F34" s="33">
        <f t="shared" si="0"/>
        <v>90.477922077922088</v>
      </c>
      <c r="G34" s="15"/>
    </row>
    <row r="35" spans="1:7" x14ac:dyDescent="0.25">
      <c r="A35" s="44">
        <v>22</v>
      </c>
      <c r="B35" s="2" t="s">
        <v>210</v>
      </c>
      <c r="C35" s="11" t="s">
        <v>211</v>
      </c>
      <c r="D35" s="47">
        <v>553</v>
      </c>
      <c r="E35" s="61">
        <v>553.68700000000001</v>
      </c>
      <c r="F35" s="33">
        <f t="shared" si="0"/>
        <v>100.12423146473779</v>
      </c>
      <c r="G35" s="15"/>
    </row>
    <row r="36" spans="1:7" x14ac:dyDescent="0.25">
      <c r="A36" s="44">
        <v>23</v>
      </c>
      <c r="B36" s="2" t="s">
        <v>67</v>
      </c>
      <c r="C36" s="11" t="s">
        <v>47</v>
      </c>
      <c r="D36" s="47">
        <v>1226</v>
      </c>
      <c r="E36" s="61">
        <v>1224.241</v>
      </c>
      <c r="F36" s="33">
        <f t="shared" si="0"/>
        <v>99.85652528548124</v>
      </c>
      <c r="G36" s="15"/>
    </row>
    <row r="37" spans="1:7" ht="30" x14ac:dyDescent="0.25">
      <c r="A37" s="44">
        <v>24</v>
      </c>
      <c r="B37" s="10" t="s">
        <v>200</v>
      </c>
      <c r="C37" s="29" t="s">
        <v>201</v>
      </c>
      <c r="D37" s="47">
        <v>14878</v>
      </c>
      <c r="E37" s="61">
        <v>1914.1379999999999</v>
      </c>
      <c r="F37" s="33">
        <f t="shared" si="0"/>
        <v>12.865559887081595</v>
      </c>
      <c r="G37" s="15"/>
    </row>
    <row r="38" spans="1:7" x14ac:dyDescent="0.25">
      <c r="A38" s="44">
        <v>25</v>
      </c>
      <c r="B38" s="10" t="s">
        <v>202</v>
      </c>
      <c r="C38" s="11" t="s">
        <v>203</v>
      </c>
      <c r="D38" s="47">
        <v>3044</v>
      </c>
      <c r="E38" s="61"/>
      <c r="F38" s="33">
        <f t="shared" si="0"/>
        <v>0</v>
      </c>
      <c r="G38" s="15"/>
    </row>
    <row r="39" spans="1:7" x14ac:dyDescent="0.25">
      <c r="A39" s="44">
        <v>26</v>
      </c>
      <c r="B39" s="10" t="s">
        <v>204</v>
      </c>
      <c r="C39" s="11" t="s">
        <v>205</v>
      </c>
      <c r="D39" s="47">
        <v>577</v>
      </c>
      <c r="E39" s="61"/>
      <c r="F39" s="33">
        <f t="shared" si="0"/>
        <v>0</v>
      </c>
      <c r="G39" s="15"/>
    </row>
    <row r="40" spans="1:7" x14ac:dyDescent="0.25">
      <c r="A40" s="44">
        <v>27</v>
      </c>
      <c r="B40" s="10" t="s">
        <v>206</v>
      </c>
      <c r="C40" s="11" t="s">
        <v>207</v>
      </c>
      <c r="D40" s="47">
        <v>581</v>
      </c>
      <c r="E40" s="61"/>
      <c r="F40" s="33">
        <f t="shared" si="0"/>
        <v>0</v>
      </c>
      <c r="G40" s="15"/>
    </row>
    <row r="41" spans="1:7" x14ac:dyDescent="0.25">
      <c r="A41" s="44">
        <v>28</v>
      </c>
      <c r="B41" s="10" t="s">
        <v>208</v>
      </c>
      <c r="C41" s="11" t="s">
        <v>209</v>
      </c>
      <c r="D41" s="47">
        <v>110</v>
      </c>
      <c r="E41" s="61"/>
      <c r="F41" s="33">
        <f t="shared" si="0"/>
        <v>0</v>
      </c>
      <c r="G41" s="15"/>
    </row>
    <row r="42" spans="1:7" x14ac:dyDescent="0.25">
      <c r="A42" s="44">
        <v>29</v>
      </c>
      <c r="B42" s="2" t="s">
        <v>65</v>
      </c>
      <c r="C42" s="11" t="s">
        <v>45</v>
      </c>
      <c r="D42" s="47">
        <v>1390</v>
      </c>
      <c r="E42" s="61">
        <v>1343.4010000000001</v>
      </c>
      <c r="F42" s="33">
        <f t="shared" si="0"/>
        <v>96.647553956834543</v>
      </c>
      <c r="G42" s="15"/>
    </row>
    <row r="43" spans="1:7" x14ac:dyDescent="0.25">
      <c r="A43" s="44">
        <v>30</v>
      </c>
      <c r="B43" s="2" t="s">
        <v>184</v>
      </c>
      <c r="C43" s="11" t="s">
        <v>185</v>
      </c>
      <c r="D43" s="47">
        <v>190</v>
      </c>
      <c r="E43" s="61"/>
      <c r="F43" s="33">
        <f t="shared" si="0"/>
        <v>0</v>
      </c>
      <c r="G43" s="15"/>
    </row>
    <row r="44" spans="1:7" x14ac:dyDescent="0.25">
      <c r="A44" s="44">
        <v>31</v>
      </c>
      <c r="B44" s="2" t="s">
        <v>68</v>
      </c>
      <c r="C44" s="11" t="s">
        <v>48</v>
      </c>
      <c r="D44" s="47">
        <v>4762</v>
      </c>
      <c r="E44" s="61">
        <v>3178.2350000000001</v>
      </c>
      <c r="F44" s="33">
        <f t="shared" si="0"/>
        <v>66.741600167996637</v>
      </c>
      <c r="G44" s="15"/>
    </row>
    <row r="45" spans="1:7" x14ac:dyDescent="0.25">
      <c r="A45" s="44"/>
      <c r="B45" s="2"/>
      <c r="C45" s="11"/>
      <c r="D45" s="47"/>
      <c r="E45" s="61"/>
      <c r="F45" s="33"/>
      <c r="G45" s="15"/>
    </row>
    <row r="46" spans="1:7" x14ac:dyDescent="0.25">
      <c r="A46" s="44"/>
      <c r="B46" s="21" t="s">
        <v>174</v>
      </c>
      <c r="C46" s="11"/>
      <c r="D46" s="47">
        <f>SUM(D14:D35)</f>
        <v>16357</v>
      </c>
      <c r="E46" s="47">
        <f>SUM(E14:E35)</f>
        <v>12817.239999999998</v>
      </c>
      <c r="F46" s="33">
        <f t="shared" si="0"/>
        <v>78.359356850278161</v>
      </c>
      <c r="G46" s="15"/>
    </row>
    <row r="47" spans="1:7" x14ac:dyDescent="0.25">
      <c r="A47" s="44"/>
      <c r="B47" s="21" t="s">
        <v>175</v>
      </c>
      <c r="C47" s="11"/>
      <c r="D47" s="47">
        <f>SUM(D36:D44)-D48</f>
        <v>17684</v>
      </c>
      <c r="E47" s="47">
        <f>SUM(E36:E44)-E48</f>
        <v>4481.7799999999988</v>
      </c>
      <c r="F47" s="33">
        <f t="shared" si="0"/>
        <v>25.343700520244283</v>
      </c>
      <c r="G47" s="15"/>
    </row>
    <row r="48" spans="1:7" x14ac:dyDescent="0.25">
      <c r="A48" s="44"/>
      <c r="B48" s="21" t="s">
        <v>176</v>
      </c>
      <c r="C48" s="11"/>
      <c r="D48" s="47">
        <f>D44+D41+D40+D39+D38</f>
        <v>9074</v>
      </c>
      <c r="E48" s="47">
        <f>E44+E41+E40+E39+E38</f>
        <v>3178.2350000000001</v>
      </c>
      <c r="F48" s="33">
        <f t="shared" si="0"/>
        <v>35.025732863125413</v>
      </c>
      <c r="G48" s="15"/>
    </row>
    <row r="49" spans="1:7" x14ac:dyDescent="0.25">
      <c r="A49" s="44"/>
      <c r="B49" s="21"/>
      <c r="C49" s="24"/>
      <c r="D49" s="46"/>
      <c r="E49" s="61"/>
      <c r="F49" s="34"/>
      <c r="G49" s="15"/>
    </row>
    <row r="50" spans="1:7" ht="15.75" thickBot="1" x14ac:dyDescent="0.3">
      <c r="A50" s="81"/>
      <c r="B50" s="35" t="s">
        <v>4</v>
      </c>
      <c r="C50" s="36"/>
      <c r="D50" s="49">
        <f>SUM(D14:D44)</f>
        <v>43115</v>
      </c>
      <c r="E50" s="69">
        <f>SUM(E14:E44)</f>
        <v>20477.255000000001</v>
      </c>
      <c r="F50" s="37">
        <f>E50/D50*100</f>
        <v>47.494503073176389</v>
      </c>
      <c r="G50" s="15"/>
    </row>
    <row r="51" spans="1:7" x14ac:dyDescent="0.25">
      <c r="A51" s="82"/>
      <c r="B51" s="19"/>
      <c r="C51" s="23"/>
      <c r="D51" s="15"/>
      <c r="E51" s="70"/>
      <c r="F51" s="15"/>
      <c r="G51" s="15"/>
    </row>
    <row r="52" spans="1:7" x14ac:dyDescent="0.25">
      <c r="A52" s="82"/>
      <c r="B52" s="19"/>
      <c r="C52" s="23"/>
      <c r="D52" s="15"/>
      <c r="E52" s="70"/>
      <c r="F52" s="15"/>
      <c r="G52" s="15"/>
    </row>
    <row r="53" spans="1:7" x14ac:dyDescent="0.25">
      <c r="A53" s="82"/>
      <c r="B53" s="19"/>
      <c r="C53" s="23"/>
      <c r="D53" s="15"/>
      <c r="E53" s="70"/>
      <c r="F53" s="15"/>
      <c r="G53" s="15"/>
    </row>
    <row r="54" spans="1:7" x14ac:dyDescent="0.25">
      <c r="A54" s="82"/>
      <c r="B54" s="19"/>
      <c r="C54" s="23"/>
      <c r="D54" s="15"/>
      <c r="E54" s="70"/>
      <c r="F54" s="15"/>
      <c r="G54" s="15"/>
    </row>
    <row r="55" spans="1:7" x14ac:dyDescent="0.25">
      <c r="A55" s="82"/>
      <c r="B55" s="19"/>
      <c r="C55" s="23"/>
      <c r="D55" s="15"/>
      <c r="E55" s="70"/>
      <c r="F55" s="15"/>
      <c r="G55" s="15"/>
    </row>
    <row r="56" spans="1:7" x14ac:dyDescent="0.25">
      <c r="A56" s="82"/>
      <c r="B56" s="19"/>
      <c r="C56" s="23"/>
      <c r="D56" s="15"/>
      <c r="E56" s="70"/>
      <c r="F56" s="15"/>
      <c r="G56" s="15"/>
    </row>
    <row r="57" spans="1:7" x14ac:dyDescent="0.25">
      <c r="A57" s="82"/>
      <c r="B57" s="19"/>
      <c r="C57" s="23"/>
      <c r="D57" s="15"/>
      <c r="E57" s="70"/>
      <c r="F57" s="15"/>
      <c r="G57" s="15"/>
    </row>
    <row r="58" spans="1:7" x14ac:dyDescent="0.25">
      <c r="A58" s="82"/>
      <c r="B58" s="19"/>
      <c r="C58" s="23"/>
      <c r="D58" s="15"/>
      <c r="E58" s="70"/>
      <c r="F58" s="15"/>
      <c r="G58" s="15"/>
    </row>
    <row r="59" spans="1:7" x14ac:dyDescent="0.25">
      <c r="A59" s="82"/>
      <c r="B59" s="19"/>
      <c r="C59" s="23"/>
      <c r="D59" s="15"/>
      <c r="E59" s="70"/>
      <c r="F59" s="15"/>
      <c r="G59" s="15"/>
    </row>
    <row r="60" spans="1:7" x14ac:dyDescent="0.25">
      <c r="A60" s="82"/>
      <c r="B60" s="19"/>
      <c r="C60" s="23"/>
      <c r="D60" s="15"/>
      <c r="E60" s="70"/>
      <c r="F60" s="15"/>
      <c r="G60" s="15"/>
    </row>
    <row r="61" spans="1:7" x14ac:dyDescent="0.25">
      <c r="A61" s="82"/>
      <c r="B61" s="19"/>
      <c r="C61" s="23"/>
      <c r="D61" s="15"/>
      <c r="E61" s="70"/>
      <c r="F61" s="15"/>
      <c r="G61" s="15"/>
    </row>
    <row r="62" spans="1:7" x14ac:dyDescent="0.25">
      <c r="A62" s="82"/>
      <c r="B62" s="19"/>
      <c r="C62" s="23"/>
      <c r="D62" s="15"/>
      <c r="E62" s="70"/>
      <c r="F62" s="15"/>
      <c r="G62" s="15"/>
    </row>
    <row r="63" spans="1:7" x14ac:dyDescent="0.25">
      <c r="A63" s="82"/>
      <c r="B63" s="19"/>
      <c r="C63" s="23"/>
      <c r="D63" s="15"/>
      <c r="E63" s="70"/>
      <c r="F63" s="15"/>
      <c r="G63" s="15"/>
    </row>
    <row r="64" spans="1:7" x14ac:dyDescent="0.25">
      <c r="A64" s="82"/>
      <c r="B64" s="19"/>
      <c r="C64" s="23"/>
      <c r="D64" s="15"/>
      <c r="E64" s="70"/>
      <c r="F64" s="15"/>
      <c r="G64" s="15"/>
    </row>
    <row r="65" spans="1:7" x14ac:dyDescent="0.25">
      <c r="A65" s="7"/>
      <c r="B65" s="56"/>
      <c r="C65" s="56"/>
      <c r="D65" s="56"/>
      <c r="E65" s="71"/>
      <c r="F65" s="56"/>
      <c r="G65" s="15"/>
    </row>
    <row r="66" spans="1:7" ht="15.75" thickBot="1" x14ac:dyDescent="0.3">
      <c r="A66" s="77"/>
      <c r="C66" s="25"/>
      <c r="D66" s="15"/>
      <c r="E66" s="70"/>
      <c r="F66" s="15"/>
      <c r="G66" s="15"/>
    </row>
    <row r="67" spans="1:7" ht="36" customHeight="1" x14ac:dyDescent="0.25">
      <c r="A67" s="54" t="s">
        <v>9</v>
      </c>
      <c r="B67" s="42" t="s">
        <v>6</v>
      </c>
      <c r="C67" s="43"/>
      <c r="D67" s="48" t="s">
        <v>172</v>
      </c>
      <c r="E67" s="72" t="s">
        <v>220</v>
      </c>
      <c r="F67" s="64" t="s">
        <v>173</v>
      </c>
      <c r="G67" s="15"/>
    </row>
    <row r="68" spans="1:7" x14ac:dyDescent="0.25">
      <c r="A68" s="44"/>
      <c r="B68" s="2"/>
      <c r="C68" s="11"/>
      <c r="D68" s="50"/>
      <c r="E68" s="61"/>
      <c r="F68" s="46"/>
      <c r="G68" s="15"/>
    </row>
    <row r="69" spans="1:7" x14ac:dyDescent="0.25">
      <c r="A69" s="83">
        <v>1</v>
      </c>
      <c r="B69" s="3" t="s">
        <v>3</v>
      </c>
      <c r="C69" s="38"/>
      <c r="D69" s="50"/>
      <c r="E69" s="61"/>
      <c r="F69" s="34"/>
      <c r="G69" s="15"/>
    </row>
    <row r="70" spans="1:7" x14ac:dyDescent="0.25">
      <c r="A70" s="44"/>
      <c r="B70" s="11" t="s">
        <v>87</v>
      </c>
      <c r="C70" s="11" t="s">
        <v>69</v>
      </c>
      <c r="D70" s="50">
        <v>1836</v>
      </c>
      <c r="E70" s="61">
        <v>1789.19</v>
      </c>
      <c r="F70" s="33">
        <f>E70/D70*100</f>
        <v>97.450435729847499</v>
      </c>
      <c r="G70" s="15"/>
    </row>
    <row r="71" spans="1:7" x14ac:dyDescent="0.25">
      <c r="A71" s="44"/>
      <c r="B71" s="11" t="s">
        <v>88</v>
      </c>
      <c r="C71" s="11" t="s">
        <v>71</v>
      </c>
      <c r="D71" s="50">
        <v>150</v>
      </c>
      <c r="E71" s="61">
        <v>150</v>
      </c>
      <c r="F71" s="33">
        <f t="shared" ref="F71:F132" si="1">E71/D71*100</f>
        <v>100</v>
      </c>
      <c r="G71" s="15"/>
    </row>
    <row r="72" spans="1:7" x14ac:dyDescent="0.25">
      <c r="A72" s="44"/>
      <c r="B72" s="11" t="s">
        <v>89</v>
      </c>
      <c r="C72" s="11" t="s">
        <v>72</v>
      </c>
      <c r="D72" s="50">
        <v>66</v>
      </c>
      <c r="E72" s="61">
        <v>62.53</v>
      </c>
      <c r="F72" s="33">
        <f t="shared" si="1"/>
        <v>94.742424242424235</v>
      </c>
      <c r="G72" s="15"/>
    </row>
    <row r="73" spans="1:7" x14ac:dyDescent="0.25">
      <c r="A73" s="44"/>
      <c r="B73" s="11" t="s">
        <v>90</v>
      </c>
      <c r="C73" s="11" t="s">
        <v>73</v>
      </c>
      <c r="D73" s="50">
        <v>40</v>
      </c>
      <c r="E73" s="61">
        <v>35.200000000000003</v>
      </c>
      <c r="F73" s="33">
        <f t="shared" si="1"/>
        <v>88.000000000000014</v>
      </c>
      <c r="G73" s="15"/>
    </row>
    <row r="74" spans="1:7" x14ac:dyDescent="0.25">
      <c r="A74" s="44"/>
      <c r="B74" s="11" t="s">
        <v>91</v>
      </c>
      <c r="C74" s="11" t="s">
        <v>74</v>
      </c>
      <c r="D74" s="50">
        <v>50</v>
      </c>
      <c r="E74" s="61">
        <v>45.057000000000002</v>
      </c>
      <c r="F74" s="33">
        <f t="shared" si="1"/>
        <v>90.114000000000004</v>
      </c>
      <c r="G74" s="15"/>
    </row>
    <row r="75" spans="1:7" x14ac:dyDescent="0.25">
      <c r="A75" s="44"/>
      <c r="B75" s="2" t="s">
        <v>92</v>
      </c>
      <c r="C75" s="11" t="s">
        <v>70</v>
      </c>
      <c r="D75" s="50">
        <v>36</v>
      </c>
      <c r="E75" s="61">
        <v>26.343</v>
      </c>
      <c r="F75" s="33">
        <f t="shared" si="1"/>
        <v>73.174999999999997</v>
      </c>
      <c r="G75" s="15"/>
    </row>
    <row r="76" spans="1:7" x14ac:dyDescent="0.25">
      <c r="A76" s="44"/>
      <c r="B76" s="2" t="s">
        <v>93</v>
      </c>
      <c r="C76" s="11" t="s">
        <v>75</v>
      </c>
      <c r="D76" s="50">
        <v>9</v>
      </c>
      <c r="E76" s="61">
        <v>0.55500000000000005</v>
      </c>
      <c r="F76" s="33">
        <f t="shared" si="1"/>
        <v>6.1666666666666679</v>
      </c>
      <c r="G76" s="15"/>
    </row>
    <row r="77" spans="1:7" x14ac:dyDescent="0.25">
      <c r="A77" s="44"/>
      <c r="B77" s="2" t="s">
        <v>94</v>
      </c>
      <c r="C77" s="11" t="s">
        <v>76</v>
      </c>
      <c r="D77" s="50">
        <v>80</v>
      </c>
      <c r="E77" s="61">
        <v>60.076999999999998</v>
      </c>
      <c r="F77" s="33">
        <f t="shared" si="1"/>
        <v>75.096249999999998</v>
      </c>
      <c r="G77" s="15"/>
    </row>
    <row r="78" spans="1:7" x14ac:dyDescent="0.25">
      <c r="A78" s="44"/>
      <c r="B78" s="2" t="s">
        <v>95</v>
      </c>
      <c r="C78" s="11" t="s">
        <v>77</v>
      </c>
      <c r="D78" s="50">
        <v>5</v>
      </c>
      <c r="E78" s="61">
        <v>1.196</v>
      </c>
      <c r="F78" s="33">
        <f t="shared" si="1"/>
        <v>23.919999999999998</v>
      </c>
      <c r="G78" s="15"/>
    </row>
    <row r="79" spans="1:7" x14ac:dyDescent="0.25">
      <c r="A79" s="44"/>
      <c r="B79" s="2" t="s">
        <v>96</v>
      </c>
      <c r="C79" s="11" t="s">
        <v>78</v>
      </c>
      <c r="D79" s="50">
        <v>45</v>
      </c>
      <c r="E79" s="61">
        <v>24.023</v>
      </c>
      <c r="F79" s="33">
        <f t="shared" si="1"/>
        <v>53.384444444444448</v>
      </c>
      <c r="G79" s="15"/>
    </row>
    <row r="80" spans="1:7" x14ac:dyDescent="0.25">
      <c r="A80" s="44"/>
      <c r="B80" s="2" t="s">
        <v>97</v>
      </c>
      <c r="C80" s="11" t="s">
        <v>79</v>
      </c>
      <c r="D80" s="50">
        <v>50</v>
      </c>
      <c r="E80" s="61">
        <v>17.483000000000001</v>
      </c>
      <c r="F80" s="33">
        <f t="shared" si="1"/>
        <v>34.966000000000001</v>
      </c>
      <c r="G80" s="15"/>
    </row>
    <row r="81" spans="1:7" x14ac:dyDescent="0.25">
      <c r="A81" s="44"/>
      <c r="B81" s="2" t="s">
        <v>98</v>
      </c>
      <c r="C81" s="11" t="s">
        <v>80</v>
      </c>
      <c r="D81" s="50">
        <v>35</v>
      </c>
      <c r="E81" s="61">
        <v>29.012</v>
      </c>
      <c r="F81" s="33">
        <f t="shared" si="1"/>
        <v>82.891428571428577</v>
      </c>
      <c r="G81" s="15"/>
    </row>
    <row r="82" spans="1:7" s="7" customFormat="1" ht="43.5" customHeight="1" x14ac:dyDescent="0.25">
      <c r="A82" s="44"/>
      <c r="B82" s="10" t="s">
        <v>99</v>
      </c>
      <c r="C82" s="29" t="s">
        <v>81</v>
      </c>
      <c r="D82" s="51">
        <v>247</v>
      </c>
      <c r="E82" s="65">
        <v>220.63499999999999</v>
      </c>
      <c r="F82" s="63">
        <f t="shared" si="1"/>
        <v>89.325910931174093</v>
      </c>
      <c r="G82" s="18"/>
    </row>
    <row r="83" spans="1:7" s="7" customFormat="1" ht="19.5" customHeight="1" x14ac:dyDescent="0.25">
      <c r="A83" s="44"/>
      <c r="B83" s="2" t="s">
        <v>186</v>
      </c>
      <c r="C83" s="11" t="s">
        <v>112</v>
      </c>
      <c r="D83" s="51">
        <v>95</v>
      </c>
      <c r="E83" s="65">
        <v>71.849999999999994</v>
      </c>
      <c r="F83" s="63">
        <f t="shared" si="1"/>
        <v>75.631578947368411</v>
      </c>
      <c r="G83" s="18"/>
    </row>
    <row r="84" spans="1:7" s="7" customFormat="1" ht="16.5" customHeight="1" x14ac:dyDescent="0.25">
      <c r="A84" s="44"/>
      <c r="B84" s="10" t="s">
        <v>181</v>
      </c>
      <c r="C84" s="29" t="s">
        <v>115</v>
      </c>
      <c r="D84" s="51">
        <v>15</v>
      </c>
      <c r="E84" s="65"/>
      <c r="F84" s="63">
        <f t="shared" si="1"/>
        <v>0</v>
      </c>
      <c r="G84" s="18"/>
    </row>
    <row r="85" spans="1:7" x14ac:dyDescent="0.25">
      <c r="A85" s="44"/>
      <c r="B85" s="2" t="s">
        <v>100</v>
      </c>
      <c r="C85" s="11" t="s">
        <v>82</v>
      </c>
      <c r="D85" s="50">
        <v>20</v>
      </c>
      <c r="E85" s="61">
        <v>5.9</v>
      </c>
      <c r="F85" s="63">
        <f t="shared" si="1"/>
        <v>29.500000000000004</v>
      </c>
      <c r="G85" s="15"/>
    </row>
    <row r="86" spans="1:7" x14ac:dyDescent="0.25">
      <c r="A86" s="44"/>
      <c r="B86" s="2" t="s">
        <v>101</v>
      </c>
      <c r="C86" s="11" t="s">
        <v>85</v>
      </c>
      <c r="D86" s="50">
        <v>43</v>
      </c>
      <c r="E86" s="61">
        <v>19.695</v>
      </c>
      <c r="F86" s="63">
        <f t="shared" si="1"/>
        <v>45.802325581395351</v>
      </c>
      <c r="G86" s="15"/>
    </row>
    <row r="87" spans="1:7" x14ac:dyDescent="0.25">
      <c r="A87" s="44"/>
      <c r="B87" s="2" t="s">
        <v>102</v>
      </c>
      <c r="C87" s="11" t="s">
        <v>86</v>
      </c>
      <c r="D87" s="50">
        <v>2</v>
      </c>
      <c r="E87" s="61"/>
      <c r="F87" s="63">
        <f t="shared" si="1"/>
        <v>0</v>
      </c>
      <c r="G87" s="15"/>
    </row>
    <row r="88" spans="1:7" x14ac:dyDescent="0.25">
      <c r="A88" s="44"/>
      <c r="B88" s="2" t="s">
        <v>103</v>
      </c>
      <c r="C88" s="11" t="s">
        <v>104</v>
      </c>
      <c r="D88" s="50">
        <v>63</v>
      </c>
      <c r="E88" s="61">
        <v>58.506999999999998</v>
      </c>
      <c r="F88" s="63">
        <f t="shared" si="1"/>
        <v>92.868253968253967</v>
      </c>
      <c r="G88" s="15"/>
    </row>
    <row r="89" spans="1:7" x14ac:dyDescent="0.25">
      <c r="A89" s="44"/>
      <c r="B89" s="2" t="s">
        <v>107</v>
      </c>
      <c r="C89" s="11" t="s">
        <v>105</v>
      </c>
      <c r="D89" s="50">
        <v>10</v>
      </c>
      <c r="E89" s="61"/>
      <c r="F89" s="63">
        <f t="shared" si="1"/>
        <v>0</v>
      </c>
      <c r="G89" s="15"/>
    </row>
    <row r="90" spans="1:7" x14ac:dyDescent="0.25">
      <c r="A90" s="44"/>
      <c r="B90" s="2" t="s">
        <v>108</v>
      </c>
      <c r="C90" s="11" t="s">
        <v>106</v>
      </c>
      <c r="D90" s="50">
        <v>5</v>
      </c>
      <c r="E90" s="61">
        <v>3.6</v>
      </c>
      <c r="F90" s="63">
        <f t="shared" si="1"/>
        <v>72</v>
      </c>
      <c r="G90" s="15"/>
    </row>
    <row r="91" spans="1:7" s="7" customFormat="1" ht="45" x14ac:dyDescent="0.25">
      <c r="A91" s="44"/>
      <c r="B91" s="12" t="s">
        <v>110</v>
      </c>
      <c r="C91" s="29" t="s">
        <v>109</v>
      </c>
      <c r="D91" s="51">
        <v>17</v>
      </c>
      <c r="E91" s="65">
        <v>15.75</v>
      </c>
      <c r="F91" s="63">
        <f t="shared" si="1"/>
        <v>92.64705882352942</v>
      </c>
      <c r="G91" s="18"/>
    </row>
    <row r="92" spans="1:7" ht="18" customHeight="1" x14ac:dyDescent="0.25">
      <c r="A92" s="44"/>
      <c r="B92" s="2" t="s">
        <v>111</v>
      </c>
      <c r="C92" s="11" t="s">
        <v>83</v>
      </c>
      <c r="D92" s="50">
        <v>120</v>
      </c>
      <c r="E92" s="61">
        <v>66.259</v>
      </c>
      <c r="F92" s="33">
        <f t="shared" si="1"/>
        <v>55.215833333333329</v>
      </c>
      <c r="G92" s="15"/>
    </row>
    <row r="93" spans="1:7" ht="18" customHeight="1" x14ac:dyDescent="0.25">
      <c r="A93" s="44"/>
      <c r="B93" s="2" t="s">
        <v>187</v>
      </c>
      <c r="C93" s="11" t="s">
        <v>164</v>
      </c>
      <c r="D93" s="50">
        <v>3</v>
      </c>
      <c r="E93" s="61">
        <v>1.8</v>
      </c>
      <c r="F93" s="33">
        <f t="shared" si="1"/>
        <v>60</v>
      </c>
      <c r="G93" s="15"/>
    </row>
    <row r="94" spans="1:7" ht="18" customHeight="1" x14ac:dyDescent="0.25">
      <c r="A94" s="44"/>
      <c r="B94" s="2" t="s">
        <v>188</v>
      </c>
      <c r="C94" s="11" t="s">
        <v>113</v>
      </c>
      <c r="D94" s="50">
        <v>35</v>
      </c>
      <c r="E94" s="61">
        <v>24.324000000000002</v>
      </c>
      <c r="F94" s="33">
        <f t="shared" si="1"/>
        <v>69.497142857142862</v>
      </c>
      <c r="G94" s="15"/>
    </row>
    <row r="95" spans="1:7" x14ac:dyDescent="0.25">
      <c r="A95" s="44"/>
      <c r="B95" s="2" t="s">
        <v>189</v>
      </c>
      <c r="C95" s="11" t="s">
        <v>190</v>
      </c>
      <c r="D95" s="50">
        <v>10</v>
      </c>
      <c r="E95" s="61">
        <v>1.5349999999999999</v>
      </c>
      <c r="F95" s="33">
        <f t="shared" si="1"/>
        <v>15.35</v>
      </c>
      <c r="G95" s="15"/>
    </row>
    <row r="96" spans="1:7" x14ac:dyDescent="0.25">
      <c r="A96" s="44"/>
      <c r="B96" s="2" t="s">
        <v>179</v>
      </c>
      <c r="C96" s="11" t="s">
        <v>84</v>
      </c>
      <c r="D96" s="50">
        <v>1088</v>
      </c>
      <c r="E96" s="61">
        <v>224.91</v>
      </c>
      <c r="F96" s="33">
        <f t="shared" si="1"/>
        <v>20.671875</v>
      </c>
      <c r="G96" s="15"/>
    </row>
    <row r="97" spans="1:7" x14ac:dyDescent="0.25">
      <c r="A97" s="44"/>
      <c r="B97" s="2" t="s">
        <v>177</v>
      </c>
      <c r="C97" s="11" t="s">
        <v>178</v>
      </c>
      <c r="D97" s="50"/>
      <c r="E97" s="61">
        <v>-13.8</v>
      </c>
      <c r="F97" s="33"/>
      <c r="G97" s="15"/>
    </row>
    <row r="98" spans="1:7" x14ac:dyDescent="0.25">
      <c r="A98" s="44"/>
      <c r="B98" s="2"/>
      <c r="C98" s="11"/>
      <c r="D98" s="50"/>
      <c r="E98" s="61"/>
      <c r="F98" s="33"/>
      <c r="G98" s="15"/>
    </row>
    <row r="99" spans="1:7" x14ac:dyDescent="0.25">
      <c r="A99" s="83">
        <v>2</v>
      </c>
      <c r="B99" s="3" t="s">
        <v>221</v>
      </c>
      <c r="C99" s="11"/>
      <c r="D99" s="50"/>
      <c r="E99" s="61"/>
      <c r="F99" s="33"/>
      <c r="G99" s="15"/>
    </row>
    <row r="100" spans="1:7" x14ac:dyDescent="0.25">
      <c r="A100" s="44"/>
      <c r="B100" s="2" t="s">
        <v>222</v>
      </c>
      <c r="C100" s="11" t="s">
        <v>81</v>
      </c>
      <c r="D100" s="50">
        <v>15</v>
      </c>
      <c r="E100" s="61">
        <v>10.503</v>
      </c>
      <c r="F100" s="33">
        <f t="shared" si="1"/>
        <v>70.02000000000001</v>
      </c>
      <c r="G100" s="15"/>
    </row>
    <row r="101" spans="1:7" x14ac:dyDescent="0.25">
      <c r="A101" s="44"/>
      <c r="B101" s="2" t="s">
        <v>223</v>
      </c>
      <c r="C101" s="11" t="s">
        <v>85</v>
      </c>
      <c r="D101" s="50">
        <v>5</v>
      </c>
      <c r="E101" s="61">
        <v>2.8119999999999998</v>
      </c>
      <c r="F101" s="33">
        <f t="shared" si="1"/>
        <v>56.24</v>
      </c>
      <c r="G101" s="15"/>
    </row>
    <row r="102" spans="1:7" x14ac:dyDescent="0.25">
      <c r="A102" s="44"/>
      <c r="B102" s="2" t="s">
        <v>224</v>
      </c>
      <c r="C102" s="11" t="s">
        <v>225</v>
      </c>
      <c r="D102" s="50">
        <v>126</v>
      </c>
      <c r="E102" s="61"/>
      <c r="F102" s="33"/>
      <c r="G102" s="15"/>
    </row>
    <row r="103" spans="1:7" x14ac:dyDescent="0.25">
      <c r="A103" s="44"/>
      <c r="B103" s="1"/>
      <c r="C103" s="11"/>
      <c r="D103" s="50"/>
      <c r="E103" s="61"/>
      <c r="F103" s="33"/>
      <c r="G103" s="15"/>
    </row>
    <row r="104" spans="1:7" x14ac:dyDescent="0.25">
      <c r="A104" s="83">
        <v>3</v>
      </c>
      <c r="B104" s="3" t="s">
        <v>19</v>
      </c>
      <c r="C104" s="38"/>
      <c r="D104" s="50"/>
      <c r="E104" s="61"/>
      <c r="F104" s="33"/>
      <c r="G104" s="15"/>
    </row>
    <row r="105" spans="1:7" x14ac:dyDescent="0.25">
      <c r="A105" s="83"/>
      <c r="B105" s="2" t="s">
        <v>114</v>
      </c>
      <c r="C105" s="11" t="s">
        <v>81</v>
      </c>
      <c r="D105" s="50">
        <v>108</v>
      </c>
      <c r="E105" s="61">
        <v>100.09699999999999</v>
      </c>
      <c r="F105" s="33">
        <f t="shared" si="1"/>
        <v>92.682407407407396</v>
      </c>
      <c r="G105" s="15"/>
    </row>
    <row r="106" spans="1:7" x14ac:dyDescent="0.25">
      <c r="A106" s="83"/>
      <c r="B106" s="3" t="s">
        <v>18</v>
      </c>
      <c r="C106" s="38"/>
      <c r="D106" s="50"/>
      <c r="E106" s="61"/>
      <c r="F106" s="33"/>
      <c r="G106" s="15"/>
    </row>
    <row r="107" spans="1:7" x14ac:dyDescent="0.25">
      <c r="A107" s="83"/>
      <c r="B107" s="2" t="s">
        <v>96</v>
      </c>
      <c r="C107" s="11" t="s">
        <v>78</v>
      </c>
      <c r="D107" s="50">
        <v>10</v>
      </c>
      <c r="E107" s="61">
        <v>1.7589999999999999</v>
      </c>
      <c r="F107" s="33">
        <f t="shared" si="1"/>
        <v>17.59</v>
      </c>
      <c r="G107" s="15"/>
    </row>
    <row r="108" spans="1:7" x14ac:dyDescent="0.25">
      <c r="A108" s="83"/>
      <c r="B108" s="2" t="s">
        <v>97</v>
      </c>
      <c r="C108" s="11" t="s">
        <v>79</v>
      </c>
      <c r="D108" s="50">
        <v>45</v>
      </c>
      <c r="E108" s="61">
        <v>29.292000000000002</v>
      </c>
      <c r="F108" s="33">
        <f t="shared" si="1"/>
        <v>65.093333333333334</v>
      </c>
      <c r="G108" s="15"/>
    </row>
    <row r="109" spans="1:7" x14ac:dyDescent="0.25">
      <c r="A109" s="83"/>
      <c r="B109" s="2" t="s">
        <v>116</v>
      </c>
      <c r="C109" s="11" t="s">
        <v>80</v>
      </c>
      <c r="D109" s="50">
        <v>2</v>
      </c>
      <c r="E109" s="61">
        <v>0.80100000000000005</v>
      </c>
      <c r="F109" s="33">
        <f t="shared" si="1"/>
        <v>40.050000000000004</v>
      </c>
      <c r="G109" s="15"/>
    </row>
    <row r="110" spans="1:7" x14ac:dyDescent="0.25">
      <c r="A110" s="83"/>
      <c r="B110" s="2" t="s">
        <v>118</v>
      </c>
      <c r="C110" s="11" t="s">
        <v>81</v>
      </c>
      <c r="D110" s="50">
        <v>10</v>
      </c>
      <c r="E110" s="61">
        <v>3.298</v>
      </c>
      <c r="F110" s="33">
        <f t="shared" si="1"/>
        <v>32.979999999999997</v>
      </c>
      <c r="G110" s="15"/>
    </row>
    <row r="111" spans="1:7" x14ac:dyDescent="0.25">
      <c r="A111" s="83"/>
      <c r="B111" s="2" t="s">
        <v>212</v>
      </c>
      <c r="C111" s="11" t="s">
        <v>115</v>
      </c>
      <c r="D111" s="50">
        <v>10</v>
      </c>
      <c r="E111" s="61"/>
      <c r="F111" s="33">
        <f t="shared" si="1"/>
        <v>0</v>
      </c>
      <c r="G111" s="15"/>
    </row>
    <row r="112" spans="1:7" x14ac:dyDescent="0.25">
      <c r="A112" s="83"/>
      <c r="B112" s="2" t="s">
        <v>117</v>
      </c>
      <c r="C112" s="11" t="s">
        <v>82</v>
      </c>
      <c r="D112" s="50">
        <v>10</v>
      </c>
      <c r="E112" s="61">
        <v>4.5119999999999996</v>
      </c>
      <c r="F112" s="33">
        <f t="shared" si="1"/>
        <v>45.11999999999999</v>
      </c>
      <c r="G112" s="15"/>
    </row>
    <row r="113" spans="1:7" x14ac:dyDescent="0.25">
      <c r="A113" s="83"/>
      <c r="B113" s="2" t="s">
        <v>179</v>
      </c>
      <c r="C113" s="11" t="s">
        <v>84</v>
      </c>
      <c r="D113" s="73">
        <v>64</v>
      </c>
      <c r="E113" s="61">
        <v>63</v>
      </c>
      <c r="F113" s="33">
        <f t="shared" si="1"/>
        <v>98.4375</v>
      </c>
      <c r="G113" s="15"/>
    </row>
    <row r="114" spans="1:7" x14ac:dyDescent="0.25">
      <c r="A114" s="44"/>
      <c r="B114" s="2"/>
      <c r="C114" s="11"/>
      <c r="D114" s="50"/>
      <c r="E114" s="61"/>
      <c r="F114" s="33"/>
      <c r="G114" s="15"/>
    </row>
    <row r="115" spans="1:7" x14ac:dyDescent="0.25">
      <c r="A115" s="83">
        <v>4</v>
      </c>
      <c r="B115" s="3" t="s">
        <v>12</v>
      </c>
      <c r="C115" s="38"/>
      <c r="D115" s="50"/>
      <c r="E115" s="61"/>
      <c r="F115" s="33"/>
      <c r="G115" s="15"/>
    </row>
    <row r="116" spans="1:7" x14ac:dyDescent="0.25">
      <c r="A116" s="44"/>
      <c r="B116" s="2" t="s">
        <v>7</v>
      </c>
      <c r="C116" s="11"/>
      <c r="D116" s="50"/>
      <c r="E116" s="61"/>
      <c r="F116" s="33"/>
      <c r="G116" s="15"/>
    </row>
    <row r="117" spans="1:7" x14ac:dyDescent="0.25">
      <c r="A117" s="44"/>
      <c r="B117" s="2" t="s">
        <v>119</v>
      </c>
      <c r="C117" s="11" t="s">
        <v>69</v>
      </c>
      <c r="D117" s="50">
        <v>69</v>
      </c>
      <c r="E117" s="61">
        <v>64.393000000000001</v>
      </c>
      <c r="F117" s="33">
        <f t="shared" si="1"/>
        <v>93.323188405797097</v>
      </c>
      <c r="G117" s="15"/>
    </row>
    <row r="118" spans="1:7" x14ac:dyDescent="0.25">
      <c r="A118" s="44"/>
      <c r="B118" s="11" t="s">
        <v>120</v>
      </c>
      <c r="C118" s="11" t="s">
        <v>72</v>
      </c>
      <c r="D118" s="50">
        <v>5</v>
      </c>
      <c r="E118" s="61">
        <v>2.9449999999999998</v>
      </c>
      <c r="F118" s="33">
        <f t="shared" si="1"/>
        <v>58.9</v>
      </c>
      <c r="G118" s="15"/>
    </row>
    <row r="119" spans="1:7" x14ac:dyDescent="0.25">
      <c r="A119" s="44"/>
      <c r="B119" s="11" t="s">
        <v>90</v>
      </c>
      <c r="C119" s="11" t="s">
        <v>73</v>
      </c>
      <c r="D119" s="50">
        <v>2</v>
      </c>
      <c r="E119" s="61">
        <v>1.6</v>
      </c>
      <c r="F119" s="33">
        <f t="shared" si="1"/>
        <v>80</v>
      </c>
      <c r="G119" s="15"/>
    </row>
    <row r="120" spans="1:7" x14ac:dyDescent="0.25">
      <c r="A120" s="44"/>
      <c r="B120" s="11" t="s">
        <v>121</v>
      </c>
      <c r="C120" s="11" t="s">
        <v>74</v>
      </c>
      <c r="D120" s="50">
        <v>3</v>
      </c>
      <c r="E120" s="61">
        <v>1.514</v>
      </c>
      <c r="F120" s="33">
        <f t="shared" si="1"/>
        <v>50.466666666666669</v>
      </c>
      <c r="G120" s="15"/>
    </row>
    <row r="121" spans="1:7" x14ac:dyDescent="0.25">
      <c r="A121" s="44"/>
      <c r="B121" s="2" t="s">
        <v>116</v>
      </c>
      <c r="C121" s="11" t="s">
        <v>80</v>
      </c>
      <c r="D121" s="50">
        <v>1</v>
      </c>
      <c r="E121" s="61">
        <v>0.27</v>
      </c>
      <c r="F121" s="33">
        <f t="shared" si="1"/>
        <v>27</v>
      </c>
      <c r="G121" s="15"/>
    </row>
    <row r="122" spans="1:7" x14ac:dyDescent="0.25">
      <c r="A122" s="44"/>
      <c r="B122" s="2" t="s">
        <v>122</v>
      </c>
      <c r="C122" s="11" t="s">
        <v>81</v>
      </c>
      <c r="D122" s="50">
        <v>30</v>
      </c>
      <c r="E122" s="80">
        <v>25.946999999999999</v>
      </c>
      <c r="F122" s="33">
        <f t="shared" si="1"/>
        <v>86.49</v>
      </c>
      <c r="G122" s="15"/>
    </row>
    <row r="123" spans="1:7" x14ac:dyDescent="0.25">
      <c r="A123" s="44"/>
      <c r="B123" s="2" t="s">
        <v>214</v>
      </c>
      <c r="C123" s="11" t="s">
        <v>113</v>
      </c>
      <c r="D123" s="73">
        <v>16</v>
      </c>
      <c r="E123" s="80">
        <v>15.048</v>
      </c>
      <c r="F123" s="33">
        <f t="shared" si="1"/>
        <v>94.05</v>
      </c>
      <c r="G123" s="15"/>
    </row>
    <row r="124" spans="1:7" x14ac:dyDescent="0.25">
      <c r="A124" s="44"/>
      <c r="B124" s="2" t="s">
        <v>179</v>
      </c>
      <c r="C124" s="11" t="s">
        <v>154</v>
      </c>
      <c r="D124" s="73">
        <v>155</v>
      </c>
      <c r="E124" s="80"/>
      <c r="F124" s="33">
        <f t="shared" si="1"/>
        <v>0</v>
      </c>
      <c r="G124" s="15"/>
    </row>
    <row r="125" spans="1:7" x14ac:dyDescent="0.25">
      <c r="A125" s="44"/>
      <c r="B125" s="2"/>
      <c r="C125" s="11"/>
      <c r="D125" s="50"/>
      <c r="E125" s="80"/>
      <c r="F125" s="33"/>
      <c r="G125" s="15"/>
    </row>
    <row r="126" spans="1:7" x14ac:dyDescent="0.25">
      <c r="A126" s="83">
        <v>5</v>
      </c>
      <c r="B126" s="3" t="s">
        <v>17</v>
      </c>
      <c r="C126" s="38"/>
      <c r="D126" s="50"/>
      <c r="E126" s="61"/>
      <c r="F126" s="33"/>
      <c r="G126" s="15"/>
    </row>
    <row r="127" spans="1:7" x14ac:dyDescent="0.25">
      <c r="A127" s="44"/>
      <c r="B127" s="2" t="s">
        <v>124</v>
      </c>
      <c r="C127" s="11" t="s">
        <v>75</v>
      </c>
      <c r="D127" s="50">
        <v>2</v>
      </c>
      <c r="E127" s="61"/>
      <c r="F127" s="33">
        <f t="shared" si="1"/>
        <v>0</v>
      </c>
      <c r="G127" s="15"/>
    </row>
    <row r="128" spans="1:7" x14ac:dyDescent="0.25">
      <c r="A128" s="44"/>
      <c r="B128" s="2" t="s">
        <v>123</v>
      </c>
      <c r="C128" s="11" t="s">
        <v>77</v>
      </c>
      <c r="D128" s="50">
        <v>1</v>
      </c>
      <c r="E128" s="61"/>
      <c r="F128" s="33">
        <f t="shared" si="1"/>
        <v>0</v>
      </c>
      <c r="G128" s="15"/>
    </row>
    <row r="129" spans="1:7" x14ac:dyDescent="0.25">
      <c r="A129" s="44"/>
      <c r="B129" s="2" t="s">
        <v>98</v>
      </c>
      <c r="C129" s="11" t="s">
        <v>80</v>
      </c>
      <c r="D129" s="50">
        <v>2</v>
      </c>
      <c r="E129" s="61">
        <v>1.204</v>
      </c>
      <c r="F129" s="33">
        <f t="shared" si="1"/>
        <v>60.199999999999996</v>
      </c>
      <c r="G129" s="15"/>
    </row>
    <row r="130" spans="1:7" x14ac:dyDescent="0.25">
      <c r="A130" s="44"/>
      <c r="B130" s="2" t="s">
        <v>191</v>
      </c>
      <c r="C130" s="11" t="s">
        <v>192</v>
      </c>
      <c r="D130" s="73">
        <v>2</v>
      </c>
      <c r="E130" s="61"/>
      <c r="F130" s="33"/>
      <c r="G130" s="15"/>
    </row>
    <row r="131" spans="1:7" x14ac:dyDescent="0.25">
      <c r="A131" s="44"/>
      <c r="B131" s="2" t="s">
        <v>100</v>
      </c>
      <c r="C131" s="11" t="s">
        <v>82</v>
      </c>
      <c r="D131" s="50">
        <v>1</v>
      </c>
      <c r="E131" s="61"/>
      <c r="F131" s="33"/>
      <c r="G131" s="15"/>
    </row>
    <row r="132" spans="1:7" x14ac:dyDescent="0.25">
      <c r="A132" s="44"/>
      <c r="B132" s="2" t="s">
        <v>193</v>
      </c>
      <c r="C132" s="11" t="s">
        <v>83</v>
      </c>
      <c r="D132" s="73">
        <v>5</v>
      </c>
      <c r="E132" s="61">
        <v>1.6</v>
      </c>
      <c r="F132" s="33">
        <f t="shared" si="1"/>
        <v>32</v>
      </c>
      <c r="G132" s="15"/>
    </row>
    <row r="133" spans="1:7" x14ac:dyDescent="0.25">
      <c r="A133" s="44"/>
      <c r="B133" s="2"/>
      <c r="C133" s="11"/>
      <c r="D133" s="50"/>
      <c r="E133" s="61"/>
      <c r="F133" s="33"/>
      <c r="G133" s="15"/>
    </row>
    <row r="134" spans="1:7" x14ac:dyDescent="0.25">
      <c r="A134" s="83">
        <v>6</v>
      </c>
      <c r="B134" s="3" t="s">
        <v>16</v>
      </c>
      <c r="C134" s="38"/>
      <c r="D134" s="50"/>
      <c r="E134" s="61"/>
      <c r="F134" s="33"/>
      <c r="G134" s="15"/>
    </row>
    <row r="135" spans="1:7" x14ac:dyDescent="0.25">
      <c r="A135" s="44"/>
      <c r="B135" s="2" t="s">
        <v>87</v>
      </c>
      <c r="C135" s="11" t="s">
        <v>69</v>
      </c>
      <c r="D135" s="50">
        <v>56</v>
      </c>
      <c r="E135" s="61">
        <v>52.598999999999997</v>
      </c>
      <c r="F135" s="33">
        <f t="shared" ref="F135:F189" si="2">E135/D135*100</f>
        <v>93.926785714285714</v>
      </c>
      <c r="G135" s="15"/>
    </row>
    <row r="136" spans="1:7" x14ac:dyDescent="0.25">
      <c r="A136" s="44"/>
      <c r="B136" s="11" t="s">
        <v>89</v>
      </c>
      <c r="C136" s="11" t="s">
        <v>72</v>
      </c>
      <c r="D136" s="50">
        <v>5</v>
      </c>
      <c r="E136" s="61">
        <v>2.84</v>
      </c>
      <c r="F136" s="33">
        <f t="shared" si="2"/>
        <v>56.8</v>
      </c>
      <c r="G136" s="15"/>
    </row>
    <row r="137" spans="1:7" x14ac:dyDescent="0.25">
      <c r="A137" s="44"/>
      <c r="B137" s="11" t="s">
        <v>125</v>
      </c>
      <c r="C137" s="11" t="s">
        <v>73</v>
      </c>
      <c r="D137" s="50">
        <v>2</v>
      </c>
      <c r="E137" s="61">
        <v>1.6</v>
      </c>
      <c r="F137" s="33"/>
      <c r="G137" s="15"/>
    </row>
    <row r="138" spans="1:7" x14ac:dyDescent="0.25">
      <c r="A138" s="44"/>
      <c r="B138" s="11" t="s">
        <v>121</v>
      </c>
      <c r="C138" s="11" t="s">
        <v>74</v>
      </c>
      <c r="D138" s="50">
        <v>2</v>
      </c>
      <c r="E138" s="61">
        <v>1.25</v>
      </c>
      <c r="F138" s="33">
        <f t="shared" si="2"/>
        <v>62.5</v>
      </c>
      <c r="G138" s="15"/>
    </row>
    <row r="139" spans="1:7" x14ac:dyDescent="0.25">
      <c r="A139" s="44"/>
      <c r="B139" s="2" t="s">
        <v>126</v>
      </c>
      <c r="C139" s="11" t="s">
        <v>75</v>
      </c>
      <c r="D139" s="50">
        <v>5</v>
      </c>
      <c r="E139" s="61"/>
      <c r="F139" s="33">
        <f t="shared" si="2"/>
        <v>0</v>
      </c>
      <c r="G139" s="15"/>
    </row>
    <row r="140" spans="1:7" x14ac:dyDescent="0.25">
      <c r="A140" s="44"/>
      <c r="B140" s="2" t="s">
        <v>127</v>
      </c>
      <c r="C140" s="11" t="s">
        <v>76</v>
      </c>
      <c r="D140" s="50">
        <v>20</v>
      </c>
      <c r="E140" s="61">
        <v>9.1989999999999998</v>
      </c>
      <c r="F140" s="33">
        <f t="shared" si="2"/>
        <v>45.994999999999997</v>
      </c>
      <c r="G140" s="15"/>
    </row>
    <row r="141" spans="1:7" x14ac:dyDescent="0.25">
      <c r="A141" s="44"/>
      <c r="B141" s="2" t="s">
        <v>123</v>
      </c>
      <c r="C141" s="11" t="s">
        <v>77</v>
      </c>
      <c r="D141" s="50">
        <v>7</v>
      </c>
      <c r="E141" s="61">
        <v>6.9749999999999996</v>
      </c>
      <c r="F141" s="33">
        <f t="shared" si="2"/>
        <v>99.642857142857139</v>
      </c>
      <c r="G141" s="15"/>
    </row>
    <row r="142" spans="1:7" x14ac:dyDescent="0.25">
      <c r="A142" s="44"/>
      <c r="B142" s="2" t="s">
        <v>128</v>
      </c>
      <c r="C142" s="11" t="s">
        <v>80</v>
      </c>
      <c r="D142" s="50">
        <v>3</v>
      </c>
      <c r="E142" s="61">
        <v>1.869</v>
      </c>
      <c r="F142" s="33">
        <f t="shared" si="2"/>
        <v>62.3</v>
      </c>
      <c r="G142" s="15"/>
    </row>
    <row r="143" spans="1:7" x14ac:dyDescent="0.25">
      <c r="A143" s="44"/>
      <c r="B143" s="2" t="s">
        <v>118</v>
      </c>
      <c r="C143" s="11" t="s">
        <v>81</v>
      </c>
      <c r="D143" s="50">
        <v>30</v>
      </c>
      <c r="E143" s="61">
        <v>0.5</v>
      </c>
      <c r="F143" s="33">
        <f t="shared" si="2"/>
        <v>1.6666666666666667</v>
      </c>
      <c r="G143" s="15"/>
    </row>
    <row r="144" spans="1:7" x14ac:dyDescent="0.25">
      <c r="A144" s="44"/>
      <c r="B144" s="2" t="s">
        <v>117</v>
      </c>
      <c r="C144" s="11" t="s">
        <v>82</v>
      </c>
      <c r="D144" s="50">
        <v>10</v>
      </c>
      <c r="E144" s="61"/>
      <c r="F144" s="33">
        <f t="shared" si="2"/>
        <v>0</v>
      </c>
      <c r="G144" s="15"/>
    </row>
    <row r="145" spans="1:7" x14ac:dyDescent="0.25">
      <c r="A145" s="44"/>
      <c r="B145" s="2" t="s">
        <v>179</v>
      </c>
      <c r="C145" s="11" t="s">
        <v>84</v>
      </c>
      <c r="D145" s="50">
        <v>800</v>
      </c>
      <c r="E145" s="61"/>
      <c r="F145" s="33">
        <f t="shared" si="2"/>
        <v>0</v>
      </c>
      <c r="G145" s="15"/>
    </row>
    <row r="146" spans="1:7" x14ac:dyDescent="0.25">
      <c r="A146" s="44"/>
      <c r="B146" s="2"/>
      <c r="C146" s="11"/>
      <c r="D146" s="50"/>
      <c r="E146" s="61"/>
      <c r="F146" s="33"/>
      <c r="G146" s="15"/>
    </row>
    <row r="147" spans="1:7" x14ac:dyDescent="0.25">
      <c r="A147" s="83">
        <v>7</v>
      </c>
      <c r="B147" s="3" t="s">
        <v>15</v>
      </c>
      <c r="C147" s="38"/>
      <c r="D147" s="50"/>
      <c r="E147" s="61"/>
      <c r="F147" s="33"/>
      <c r="G147" s="15"/>
    </row>
    <row r="148" spans="1:7" x14ac:dyDescent="0.25">
      <c r="A148" s="83"/>
      <c r="B148" s="2" t="s">
        <v>126</v>
      </c>
      <c r="C148" s="11" t="s">
        <v>75</v>
      </c>
      <c r="D148" s="50">
        <v>2</v>
      </c>
      <c r="E148" s="61"/>
      <c r="F148" s="33"/>
      <c r="G148" s="15"/>
    </row>
    <row r="149" spans="1:7" x14ac:dyDescent="0.25">
      <c r="A149" s="83"/>
      <c r="B149" s="2" t="s">
        <v>130</v>
      </c>
      <c r="C149" s="11" t="s">
        <v>76</v>
      </c>
      <c r="D149" s="50">
        <v>30</v>
      </c>
      <c r="E149" s="61">
        <v>14.996</v>
      </c>
      <c r="F149" s="33">
        <f t="shared" si="2"/>
        <v>49.986666666666665</v>
      </c>
      <c r="G149" s="15"/>
    </row>
    <row r="150" spans="1:7" x14ac:dyDescent="0.25">
      <c r="A150" s="44"/>
      <c r="B150" s="2" t="s">
        <v>131</v>
      </c>
      <c r="C150" s="11" t="s">
        <v>77</v>
      </c>
      <c r="D150" s="50">
        <v>5</v>
      </c>
      <c r="E150" s="61">
        <v>1.343</v>
      </c>
      <c r="F150" s="33">
        <f t="shared" si="2"/>
        <v>26.86</v>
      </c>
      <c r="G150" s="15"/>
    </row>
    <row r="151" spans="1:7" x14ac:dyDescent="0.25">
      <c r="A151" s="44"/>
      <c r="B151" s="2" t="s">
        <v>98</v>
      </c>
      <c r="C151" s="11" t="s">
        <v>80</v>
      </c>
      <c r="D151" s="50">
        <v>1</v>
      </c>
      <c r="E151" s="61">
        <v>0.26700000000000002</v>
      </c>
      <c r="F151" s="33">
        <f t="shared" si="2"/>
        <v>26.700000000000003</v>
      </c>
      <c r="G151" s="15"/>
    </row>
    <row r="152" spans="1:7" x14ac:dyDescent="0.25">
      <c r="A152" s="44"/>
      <c r="B152" s="2" t="s">
        <v>168</v>
      </c>
      <c r="C152" s="11" t="s">
        <v>112</v>
      </c>
      <c r="D152" s="50">
        <v>70</v>
      </c>
      <c r="E152" s="61"/>
      <c r="F152" s="33">
        <f t="shared" si="2"/>
        <v>0</v>
      </c>
      <c r="G152" s="15"/>
    </row>
    <row r="153" spans="1:7" x14ac:dyDescent="0.25">
      <c r="A153" s="44"/>
      <c r="B153" s="2" t="s">
        <v>118</v>
      </c>
      <c r="C153" s="11" t="s">
        <v>81</v>
      </c>
      <c r="D153" s="50">
        <v>13</v>
      </c>
      <c r="E153" s="61"/>
      <c r="F153" s="33">
        <f t="shared" si="2"/>
        <v>0</v>
      </c>
      <c r="G153" s="15"/>
    </row>
    <row r="154" spans="1:7" x14ac:dyDescent="0.25">
      <c r="A154" s="44"/>
      <c r="B154" s="2" t="s">
        <v>132</v>
      </c>
      <c r="C154" s="11" t="s">
        <v>113</v>
      </c>
      <c r="D154" s="50">
        <v>50</v>
      </c>
      <c r="E154" s="61">
        <v>28.257999999999999</v>
      </c>
      <c r="F154" s="33">
        <f t="shared" si="2"/>
        <v>56.515999999999998</v>
      </c>
      <c r="G154" s="15"/>
    </row>
    <row r="155" spans="1:7" x14ac:dyDescent="0.25">
      <c r="A155" s="44"/>
      <c r="B155" s="2"/>
      <c r="C155" s="11"/>
      <c r="D155" s="50"/>
      <c r="E155" s="61"/>
      <c r="F155" s="33"/>
      <c r="G155" s="15"/>
    </row>
    <row r="156" spans="1:7" x14ac:dyDescent="0.25">
      <c r="A156" s="83">
        <v>8</v>
      </c>
      <c r="B156" s="3" t="s">
        <v>20</v>
      </c>
      <c r="C156" s="38"/>
      <c r="D156" s="50"/>
      <c r="E156" s="61"/>
      <c r="F156" s="33"/>
      <c r="G156" s="15"/>
    </row>
    <row r="157" spans="1:7" x14ac:dyDescent="0.25">
      <c r="A157" s="44"/>
      <c r="B157" s="2" t="s">
        <v>133</v>
      </c>
      <c r="C157" s="11" t="s">
        <v>77</v>
      </c>
      <c r="D157" s="50">
        <v>7</v>
      </c>
      <c r="E157" s="61">
        <v>2.1989999999999998</v>
      </c>
      <c r="F157" s="33">
        <f t="shared" si="2"/>
        <v>31.414285714285711</v>
      </c>
      <c r="G157" s="15"/>
    </row>
    <row r="158" spans="1:7" x14ac:dyDescent="0.25">
      <c r="A158" s="44"/>
      <c r="B158" s="2" t="s">
        <v>168</v>
      </c>
      <c r="C158" s="11" t="s">
        <v>112</v>
      </c>
      <c r="D158" s="50">
        <v>70</v>
      </c>
      <c r="E158" s="61"/>
      <c r="F158" s="33">
        <f t="shared" si="2"/>
        <v>0</v>
      </c>
      <c r="G158" s="15"/>
    </row>
    <row r="159" spans="1:7" x14ac:dyDescent="0.25">
      <c r="A159" s="44"/>
      <c r="B159" s="2" t="s">
        <v>118</v>
      </c>
      <c r="C159" s="11" t="s">
        <v>81</v>
      </c>
      <c r="D159" s="50">
        <v>10</v>
      </c>
      <c r="E159" s="61">
        <v>6.2539999999999996</v>
      </c>
      <c r="F159" s="33">
        <f t="shared" si="2"/>
        <v>62.539999999999992</v>
      </c>
      <c r="G159" s="15"/>
    </row>
    <row r="160" spans="1:7" x14ac:dyDescent="0.25">
      <c r="A160" s="44"/>
      <c r="B160" s="2"/>
      <c r="C160" s="11"/>
      <c r="D160" s="50"/>
      <c r="E160" s="61"/>
      <c r="F160" s="33"/>
      <c r="G160" s="15"/>
    </row>
    <row r="161" spans="1:7" x14ac:dyDescent="0.25">
      <c r="A161" s="83">
        <v>9</v>
      </c>
      <c r="B161" s="3" t="s">
        <v>14</v>
      </c>
      <c r="C161" s="38"/>
      <c r="D161" s="50"/>
      <c r="E161" s="61"/>
      <c r="F161" s="33"/>
      <c r="G161" s="15"/>
    </row>
    <row r="162" spans="1:7" x14ac:dyDescent="0.25">
      <c r="A162" s="83"/>
      <c r="B162" s="2" t="s">
        <v>87</v>
      </c>
      <c r="C162" s="11" t="s">
        <v>69</v>
      </c>
      <c r="D162" s="50">
        <v>51</v>
      </c>
      <c r="E162" s="61">
        <v>47.052999999999997</v>
      </c>
      <c r="F162" s="33">
        <f t="shared" si="2"/>
        <v>92.26078431372548</v>
      </c>
      <c r="G162" s="15"/>
    </row>
    <row r="163" spans="1:7" x14ac:dyDescent="0.25">
      <c r="A163" s="83"/>
      <c r="B163" s="11" t="s">
        <v>89</v>
      </c>
      <c r="C163" s="11" t="s">
        <v>72</v>
      </c>
      <c r="D163" s="50">
        <v>5</v>
      </c>
      <c r="E163" s="61">
        <v>2.5030000000000001</v>
      </c>
      <c r="F163" s="33">
        <f t="shared" si="2"/>
        <v>50.06</v>
      </c>
      <c r="G163" s="15"/>
    </row>
    <row r="164" spans="1:7" x14ac:dyDescent="0.25">
      <c r="A164" s="83"/>
      <c r="B164" s="11" t="s">
        <v>125</v>
      </c>
      <c r="C164" s="11" t="s">
        <v>73</v>
      </c>
      <c r="D164" s="50">
        <v>2</v>
      </c>
      <c r="E164" s="61">
        <v>1.6</v>
      </c>
      <c r="F164" s="33">
        <f t="shared" si="2"/>
        <v>80</v>
      </c>
      <c r="G164" s="15"/>
    </row>
    <row r="165" spans="1:7" x14ac:dyDescent="0.25">
      <c r="A165" s="83"/>
      <c r="B165" s="11" t="s">
        <v>91</v>
      </c>
      <c r="C165" s="11" t="s">
        <v>74</v>
      </c>
      <c r="D165" s="50">
        <v>2</v>
      </c>
      <c r="E165" s="61">
        <v>1.042</v>
      </c>
      <c r="F165" s="33">
        <f t="shared" si="2"/>
        <v>52.1</v>
      </c>
      <c r="G165" s="15"/>
    </row>
    <row r="166" spans="1:7" x14ac:dyDescent="0.25">
      <c r="A166" s="83"/>
      <c r="B166" s="2" t="s">
        <v>126</v>
      </c>
      <c r="C166" s="11" t="s">
        <v>75</v>
      </c>
      <c r="D166" s="73">
        <v>2</v>
      </c>
      <c r="E166" s="61"/>
      <c r="F166" s="33">
        <f t="shared" si="2"/>
        <v>0</v>
      </c>
      <c r="G166" s="15"/>
    </row>
    <row r="167" spans="1:7" x14ac:dyDescent="0.25">
      <c r="A167" s="83"/>
      <c r="B167" s="2" t="s">
        <v>127</v>
      </c>
      <c r="C167" s="11" t="s">
        <v>76</v>
      </c>
      <c r="D167" s="50">
        <v>7</v>
      </c>
      <c r="E167" s="61">
        <v>3.85</v>
      </c>
      <c r="F167" s="33">
        <f t="shared" si="2"/>
        <v>55.000000000000007</v>
      </c>
      <c r="G167" s="15"/>
    </row>
    <row r="168" spans="1:7" x14ac:dyDescent="0.25">
      <c r="A168" s="83"/>
      <c r="B168" s="2" t="s">
        <v>131</v>
      </c>
      <c r="C168" s="11" t="s">
        <v>77</v>
      </c>
      <c r="D168" s="50">
        <v>2</v>
      </c>
      <c r="E168" s="62">
        <v>5.7000000000000002E-2</v>
      </c>
      <c r="F168" s="33">
        <f t="shared" si="2"/>
        <v>2.85</v>
      </c>
      <c r="G168" s="15"/>
    </row>
    <row r="169" spans="1:7" x14ac:dyDescent="0.25">
      <c r="A169" s="83"/>
      <c r="B169" s="2" t="s">
        <v>118</v>
      </c>
      <c r="C169" s="11" t="s">
        <v>81</v>
      </c>
      <c r="D169" s="50">
        <v>5</v>
      </c>
      <c r="E169" s="61"/>
      <c r="F169" s="33">
        <f t="shared" si="2"/>
        <v>0</v>
      </c>
      <c r="G169" s="15"/>
    </row>
    <row r="170" spans="1:7" x14ac:dyDescent="0.25">
      <c r="A170" s="83"/>
      <c r="B170" s="2" t="s">
        <v>168</v>
      </c>
      <c r="C170" s="11" t="s">
        <v>112</v>
      </c>
      <c r="D170" s="73">
        <v>50</v>
      </c>
      <c r="E170" s="61"/>
      <c r="F170" s="33">
        <f t="shared" si="2"/>
        <v>0</v>
      </c>
      <c r="G170" s="15"/>
    </row>
    <row r="171" spans="1:7" x14ac:dyDescent="0.25">
      <c r="A171" s="44"/>
      <c r="B171" s="2" t="s">
        <v>134</v>
      </c>
      <c r="C171" s="11" t="s">
        <v>135</v>
      </c>
      <c r="D171" s="50">
        <v>170</v>
      </c>
      <c r="E171" s="61">
        <v>170</v>
      </c>
      <c r="F171" s="33">
        <f t="shared" si="2"/>
        <v>100</v>
      </c>
      <c r="G171" s="15"/>
    </row>
    <row r="172" spans="1:7" x14ac:dyDescent="0.25">
      <c r="A172" s="44"/>
      <c r="B172" s="10" t="s">
        <v>179</v>
      </c>
      <c r="C172" s="11" t="s">
        <v>84</v>
      </c>
      <c r="D172" s="50">
        <v>769</v>
      </c>
      <c r="E172" s="61"/>
      <c r="F172" s="33">
        <f t="shared" si="2"/>
        <v>0</v>
      </c>
      <c r="G172" s="15"/>
    </row>
    <row r="173" spans="1:7" x14ac:dyDescent="0.25">
      <c r="A173" s="44"/>
      <c r="B173" s="2"/>
      <c r="C173" s="11"/>
      <c r="D173" s="50"/>
      <c r="E173" s="61"/>
      <c r="F173" s="33"/>
      <c r="G173" s="15"/>
    </row>
    <row r="174" spans="1:7" x14ac:dyDescent="0.25">
      <c r="A174" s="83">
        <v>10</v>
      </c>
      <c r="B174" s="3" t="s">
        <v>21</v>
      </c>
      <c r="C174" s="38"/>
      <c r="D174" s="50"/>
      <c r="E174" s="61"/>
      <c r="F174" s="33"/>
      <c r="G174" s="15"/>
    </row>
    <row r="175" spans="1:7" x14ac:dyDescent="0.25">
      <c r="A175" s="44"/>
      <c r="B175" s="2" t="s">
        <v>136</v>
      </c>
      <c r="C175" s="11" t="s">
        <v>113</v>
      </c>
      <c r="D175" s="50">
        <v>221</v>
      </c>
      <c r="E175" s="61">
        <v>200</v>
      </c>
      <c r="F175" s="33">
        <f t="shared" si="2"/>
        <v>90.497737556561091</v>
      </c>
      <c r="G175" s="15"/>
    </row>
    <row r="176" spans="1:7" x14ac:dyDescent="0.25">
      <c r="A176" s="44"/>
      <c r="B176" s="2" t="s">
        <v>118</v>
      </c>
      <c r="C176" s="11" t="s">
        <v>83</v>
      </c>
      <c r="D176" s="50">
        <v>60</v>
      </c>
      <c r="E176" s="61">
        <v>33.649000000000001</v>
      </c>
      <c r="F176" s="33">
        <f t="shared" si="2"/>
        <v>56.081666666666663</v>
      </c>
      <c r="G176" s="15"/>
    </row>
    <row r="177" spans="1:7" x14ac:dyDescent="0.25">
      <c r="A177" s="44"/>
      <c r="B177" s="2"/>
      <c r="C177" s="11"/>
      <c r="D177" s="50"/>
      <c r="E177" s="61"/>
      <c r="F177" s="33"/>
      <c r="G177" s="15"/>
    </row>
    <row r="178" spans="1:7" x14ac:dyDescent="0.25">
      <c r="A178" s="83">
        <v>11</v>
      </c>
      <c r="B178" s="3" t="s">
        <v>25</v>
      </c>
      <c r="C178" s="38"/>
      <c r="D178" s="50"/>
      <c r="E178" s="61"/>
      <c r="F178" s="33"/>
      <c r="G178" s="15"/>
    </row>
    <row r="179" spans="1:7" x14ac:dyDescent="0.25">
      <c r="A179" s="44"/>
      <c r="B179" s="2" t="s">
        <v>7</v>
      </c>
      <c r="C179" s="11" t="s">
        <v>69</v>
      </c>
      <c r="D179" s="50">
        <v>2213</v>
      </c>
      <c r="E179" s="61">
        <v>2213</v>
      </c>
      <c r="F179" s="33">
        <f t="shared" si="2"/>
        <v>100</v>
      </c>
      <c r="G179" s="15"/>
    </row>
    <row r="180" spans="1:7" x14ac:dyDescent="0.25">
      <c r="A180" s="44"/>
      <c r="B180" s="2" t="s">
        <v>121</v>
      </c>
      <c r="C180" s="11" t="s">
        <v>74</v>
      </c>
      <c r="D180" s="50">
        <v>51</v>
      </c>
      <c r="E180" s="61">
        <v>48.744999999999997</v>
      </c>
      <c r="F180" s="33">
        <f t="shared" si="2"/>
        <v>95.578431372549005</v>
      </c>
      <c r="G180" s="15"/>
    </row>
    <row r="181" spans="1:7" x14ac:dyDescent="0.25">
      <c r="A181" s="44"/>
      <c r="B181" s="2" t="s">
        <v>141</v>
      </c>
      <c r="C181" s="11" t="s">
        <v>81</v>
      </c>
      <c r="D181" s="50">
        <v>9</v>
      </c>
      <c r="E181" s="61">
        <v>2.72</v>
      </c>
      <c r="F181" s="33">
        <f t="shared" si="2"/>
        <v>30.222222222222221</v>
      </c>
      <c r="G181" s="15"/>
    </row>
    <row r="182" spans="1:7" x14ac:dyDescent="0.25">
      <c r="A182" s="44"/>
      <c r="B182" s="2" t="s">
        <v>140</v>
      </c>
      <c r="C182" s="11" t="s">
        <v>137</v>
      </c>
      <c r="D182" s="50">
        <v>1469</v>
      </c>
      <c r="E182" s="61">
        <v>1333.135</v>
      </c>
      <c r="F182" s="33">
        <f t="shared" si="2"/>
        <v>90.751191286589517</v>
      </c>
      <c r="G182" s="15"/>
    </row>
    <row r="183" spans="1:7" x14ac:dyDescent="0.25">
      <c r="A183" s="44"/>
      <c r="B183" s="2" t="s">
        <v>139</v>
      </c>
      <c r="C183" s="11" t="s">
        <v>137</v>
      </c>
      <c r="D183" s="50">
        <v>84</v>
      </c>
      <c r="E183" s="61">
        <v>39.5</v>
      </c>
      <c r="F183" s="33">
        <f t="shared" si="2"/>
        <v>47.023809523809526</v>
      </c>
      <c r="G183" s="15"/>
    </row>
    <row r="184" spans="1:7" x14ac:dyDescent="0.25">
      <c r="A184" s="44"/>
      <c r="B184" s="2" t="s">
        <v>138</v>
      </c>
      <c r="C184" s="11" t="s">
        <v>137</v>
      </c>
      <c r="D184" s="50">
        <v>128</v>
      </c>
      <c r="E184" s="61">
        <v>67.463999999999999</v>
      </c>
      <c r="F184" s="33">
        <f t="shared" si="2"/>
        <v>52.706249999999997</v>
      </c>
      <c r="G184" s="15"/>
    </row>
    <row r="185" spans="1:7" x14ac:dyDescent="0.25">
      <c r="A185" s="44"/>
      <c r="B185" s="2" t="s">
        <v>177</v>
      </c>
      <c r="C185" s="11" t="s">
        <v>178</v>
      </c>
      <c r="D185" s="50"/>
      <c r="E185" s="61"/>
      <c r="F185" s="33"/>
      <c r="G185" s="15"/>
    </row>
    <row r="186" spans="1:7" x14ac:dyDescent="0.25">
      <c r="A186" s="44"/>
      <c r="B186" s="2"/>
      <c r="C186" s="11"/>
      <c r="D186" s="50"/>
      <c r="E186" s="61"/>
      <c r="F186" s="33"/>
      <c r="G186" s="15"/>
    </row>
    <row r="187" spans="1:7" x14ac:dyDescent="0.25">
      <c r="A187" s="83">
        <v>12</v>
      </c>
      <c r="B187" s="3" t="s">
        <v>24</v>
      </c>
      <c r="C187" s="38"/>
      <c r="D187" s="50"/>
      <c r="E187" s="61"/>
      <c r="F187" s="33"/>
      <c r="G187" s="15"/>
    </row>
    <row r="188" spans="1:7" x14ac:dyDescent="0.25">
      <c r="A188" s="83"/>
      <c r="B188" s="3" t="s">
        <v>23</v>
      </c>
      <c r="C188" s="38"/>
      <c r="D188" s="50"/>
      <c r="E188" s="61"/>
      <c r="F188" s="33"/>
      <c r="G188" s="15"/>
    </row>
    <row r="189" spans="1:7" x14ac:dyDescent="0.25">
      <c r="A189" s="44"/>
      <c r="B189" s="2" t="s">
        <v>142</v>
      </c>
      <c r="C189" s="11" t="s">
        <v>76</v>
      </c>
      <c r="D189" s="50">
        <v>148</v>
      </c>
      <c r="E189" s="61">
        <v>15.278</v>
      </c>
      <c r="F189" s="33">
        <f t="shared" si="2"/>
        <v>10.322972972972973</v>
      </c>
      <c r="G189" s="15"/>
    </row>
    <row r="190" spans="1:7" s="8" customFormat="1" ht="15.75" customHeight="1" x14ac:dyDescent="0.25">
      <c r="A190" s="44"/>
      <c r="B190" s="2" t="s">
        <v>118</v>
      </c>
      <c r="C190" s="39" t="s">
        <v>81</v>
      </c>
      <c r="D190" s="52">
        <v>60</v>
      </c>
      <c r="E190" s="66">
        <v>27.481999999999999</v>
      </c>
      <c r="F190" s="33">
        <f t="shared" ref="F190:F242" si="3">E190/D190*100</f>
        <v>45.803333333333335</v>
      </c>
      <c r="G190" s="20"/>
    </row>
    <row r="191" spans="1:7" s="8" customFormat="1" ht="15.75" customHeight="1" x14ac:dyDescent="0.25">
      <c r="A191" s="44"/>
      <c r="B191" s="2" t="s">
        <v>179</v>
      </c>
      <c r="C191" s="11" t="s">
        <v>84</v>
      </c>
      <c r="D191" s="52">
        <v>460</v>
      </c>
      <c r="E191" s="66"/>
      <c r="F191" s="33">
        <f t="shared" si="3"/>
        <v>0</v>
      </c>
      <c r="G191" s="60"/>
    </row>
    <row r="192" spans="1:7" s="8" customFormat="1" ht="30" customHeight="1" x14ac:dyDescent="0.25">
      <c r="A192" s="44"/>
      <c r="B192" s="3" t="s">
        <v>194</v>
      </c>
      <c r="C192" s="11"/>
      <c r="D192" s="50"/>
      <c r="E192" s="61"/>
      <c r="F192" s="33"/>
      <c r="G192" s="67"/>
    </row>
    <row r="193" spans="1:7" s="8" customFormat="1" ht="15.75" customHeight="1" x14ac:dyDescent="0.25">
      <c r="A193" s="44"/>
      <c r="B193" s="2" t="s">
        <v>136</v>
      </c>
      <c r="C193" s="11" t="s">
        <v>113</v>
      </c>
      <c r="D193" s="50">
        <v>150</v>
      </c>
      <c r="E193" s="61"/>
      <c r="F193" s="33">
        <f t="shared" si="3"/>
        <v>0</v>
      </c>
      <c r="G193" s="67"/>
    </row>
    <row r="194" spans="1:7" s="8" customFormat="1" ht="27.75" customHeight="1" x14ac:dyDescent="0.25">
      <c r="A194" s="44"/>
      <c r="B194" s="74" t="s">
        <v>183</v>
      </c>
      <c r="C194" s="11"/>
      <c r="D194" s="50"/>
      <c r="E194" s="61"/>
      <c r="F194" s="33"/>
      <c r="G194" s="68"/>
    </row>
    <row r="195" spans="1:7" s="8" customFormat="1" ht="15.75" customHeight="1" x14ac:dyDescent="0.25">
      <c r="A195" s="44"/>
      <c r="B195" s="2" t="s">
        <v>179</v>
      </c>
      <c r="C195" s="11" t="s">
        <v>84</v>
      </c>
      <c r="D195" s="50">
        <v>416</v>
      </c>
      <c r="E195" s="61">
        <v>101.44</v>
      </c>
      <c r="F195" s="33">
        <f t="shared" si="3"/>
        <v>24.384615384615387</v>
      </c>
      <c r="G195" s="68"/>
    </row>
    <row r="196" spans="1:7" x14ac:dyDescent="0.25">
      <c r="A196" s="44"/>
      <c r="B196" s="2"/>
      <c r="C196" s="11"/>
      <c r="D196" s="50"/>
      <c r="E196" s="61"/>
      <c r="F196" s="33"/>
      <c r="G196" s="15"/>
    </row>
    <row r="197" spans="1:7" x14ac:dyDescent="0.25">
      <c r="A197" s="83">
        <v>13</v>
      </c>
      <c r="B197" s="3" t="s">
        <v>22</v>
      </c>
      <c r="C197" s="38"/>
      <c r="D197" s="50"/>
      <c r="E197" s="61"/>
      <c r="F197" s="33"/>
      <c r="G197" s="15"/>
    </row>
    <row r="198" spans="1:7" x14ac:dyDescent="0.25">
      <c r="A198" s="83"/>
      <c r="B198" s="3" t="s">
        <v>144</v>
      </c>
      <c r="C198" s="38"/>
      <c r="D198" s="50"/>
      <c r="E198" s="61"/>
      <c r="F198" s="33"/>
      <c r="G198" s="15"/>
    </row>
    <row r="199" spans="1:7" x14ac:dyDescent="0.25">
      <c r="A199" s="44"/>
      <c r="B199" s="2" t="s">
        <v>131</v>
      </c>
      <c r="C199" s="11" t="s">
        <v>77</v>
      </c>
      <c r="D199" s="50">
        <v>842</v>
      </c>
      <c r="E199" s="61">
        <v>736.04499999999996</v>
      </c>
      <c r="F199" s="33">
        <f t="shared" si="3"/>
        <v>87.416270783847978</v>
      </c>
      <c r="G199" s="15"/>
    </row>
    <row r="200" spans="1:7" x14ac:dyDescent="0.25">
      <c r="A200" s="44"/>
      <c r="B200" s="2" t="s">
        <v>170</v>
      </c>
      <c r="C200" s="11" t="s">
        <v>80</v>
      </c>
      <c r="D200" s="50">
        <v>2</v>
      </c>
      <c r="E200" s="61">
        <v>0.59699999999999998</v>
      </c>
      <c r="F200" s="33">
        <f t="shared" si="3"/>
        <v>29.849999999999998</v>
      </c>
      <c r="G200" s="15"/>
    </row>
    <row r="201" spans="1:7" x14ac:dyDescent="0.25">
      <c r="A201" s="44"/>
      <c r="B201" s="2" t="s">
        <v>145</v>
      </c>
      <c r="C201" s="11" t="s">
        <v>83</v>
      </c>
      <c r="D201" s="50">
        <v>84</v>
      </c>
      <c r="E201" s="61">
        <v>77.454999999999998</v>
      </c>
      <c r="F201" s="33">
        <f t="shared" si="3"/>
        <v>92.208333333333343</v>
      </c>
      <c r="G201" s="15"/>
    </row>
    <row r="202" spans="1:7" x14ac:dyDescent="0.25">
      <c r="A202" s="44"/>
      <c r="B202" s="2" t="s">
        <v>215</v>
      </c>
      <c r="C202" s="11" t="s">
        <v>113</v>
      </c>
      <c r="D202" s="73">
        <v>32</v>
      </c>
      <c r="E202" s="61">
        <v>31.5</v>
      </c>
      <c r="F202" s="33">
        <f t="shared" si="3"/>
        <v>98.4375</v>
      </c>
      <c r="G202" s="15"/>
    </row>
    <row r="203" spans="1:7" x14ac:dyDescent="0.25">
      <c r="A203" s="44"/>
      <c r="B203" s="3" t="s">
        <v>169</v>
      </c>
      <c r="C203" s="11"/>
      <c r="D203" s="50"/>
      <c r="E203" s="61"/>
      <c r="F203" s="33"/>
      <c r="G203" s="15"/>
    </row>
    <row r="204" spans="1:7" x14ac:dyDescent="0.25">
      <c r="A204" s="44"/>
      <c r="B204" s="2" t="s">
        <v>127</v>
      </c>
      <c r="C204" s="11" t="s">
        <v>76</v>
      </c>
      <c r="D204" s="50">
        <v>25</v>
      </c>
      <c r="E204" s="61">
        <v>15.643000000000001</v>
      </c>
      <c r="F204" s="33">
        <f t="shared" si="3"/>
        <v>62.572000000000003</v>
      </c>
      <c r="G204" s="15"/>
    </row>
    <row r="205" spans="1:7" x14ac:dyDescent="0.25">
      <c r="A205" s="44"/>
      <c r="B205" s="2" t="s">
        <v>146</v>
      </c>
      <c r="C205" s="11" t="s">
        <v>78</v>
      </c>
      <c r="D205" s="50">
        <v>10</v>
      </c>
      <c r="E205" s="61"/>
      <c r="F205" s="33">
        <f t="shared" si="3"/>
        <v>0</v>
      </c>
      <c r="G205" s="15"/>
    </row>
    <row r="206" spans="1:7" x14ac:dyDescent="0.25">
      <c r="A206" s="44"/>
      <c r="B206" s="2" t="s">
        <v>147</v>
      </c>
      <c r="C206" s="11" t="s">
        <v>79</v>
      </c>
      <c r="D206" s="50">
        <v>15</v>
      </c>
      <c r="E206" s="61">
        <v>9.14</v>
      </c>
      <c r="F206" s="33">
        <f t="shared" si="3"/>
        <v>60.933333333333337</v>
      </c>
      <c r="G206" s="15"/>
    </row>
    <row r="207" spans="1:7" x14ac:dyDescent="0.25">
      <c r="A207" s="44"/>
      <c r="B207" s="2" t="s">
        <v>118</v>
      </c>
      <c r="C207" s="11" t="s">
        <v>83</v>
      </c>
      <c r="D207" s="50">
        <v>10</v>
      </c>
      <c r="E207" s="61"/>
      <c r="F207" s="33">
        <f t="shared" si="3"/>
        <v>0</v>
      </c>
      <c r="G207" s="15"/>
    </row>
    <row r="208" spans="1:7" x14ac:dyDescent="0.25">
      <c r="A208" s="44"/>
      <c r="B208" s="2" t="s">
        <v>216</v>
      </c>
      <c r="C208" s="11" t="s">
        <v>113</v>
      </c>
      <c r="D208" s="73">
        <v>15</v>
      </c>
      <c r="E208" s="61">
        <v>15</v>
      </c>
      <c r="F208" s="33">
        <f t="shared" si="3"/>
        <v>100</v>
      </c>
      <c r="G208" s="15"/>
    </row>
    <row r="209" spans="1:7" x14ac:dyDescent="0.25">
      <c r="A209" s="44"/>
      <c r="B209" s="2" t="s">
        <v>179</v>
      </c>
      <c r="C209" s="11" t="s">
        <v>84</v>
      </c>
      <c r="D209" s="50">
        <v>8794</v>
      </c>
      <c r="E209" s="61">
        <v>271.70699999999999</v>
      </c>
      <c r="F209" s="33">
        <f t="shared" si="3"/>
        <v>3.0896861496474868</v>
      </c>
      <c r="G209" s="15"/>
    </row>
    <row r="210" spans="1:7" x14ac:dyDescent="0.25">
      <c r="A210" s="44"/>
      <c r="B210" s="2"/>
      <c r="C210" s="11"/>
      <c r="D210" s="50"/>
      <c r="E210" s="61"/>
      <c r="F210" s="33"/>
      <c r="G210" s="15"/>
    </row>
    <row r="211" spans="1:7" x14ac:dyDescent="0.25">
      <c r="A211" s="83">
        <v>14</v>
      </c>
      <c r="B211" s="3" t="s">
        <v>13</v>
      </c>
      <c r="C211" s="38"/>
      <c r="D211" s="50"/>
      <c r="E211" s="61"/>
      <c r="F211" s="33"/>
      <c r="G211" s="15"/>
    </row>
    <row r="212" spans="1:7" x14ac:dyDescent="0.25">
      <c r="A212" s="83"/>
      <c r="B212" s="13" t="s">
        <v>143</v>
      </c>
      <c r="C212" s="11" t="s">
        <v>81</v>
      </c>
      <c r="D212" s="50">
        <v>250</v>
      </c>
      <c r="E212" s="61">
        <v>205.10499999999999</v>
      </c>
      <c r="F212" s="33">
        <f t="shared" si="3"/>
        <v>82.041999999999987</v>
      </c>
      <c r="G212" s="15"/>
    </row>
    <row r="213" spans="1:7" x14ac:dyDescent="0.25">
      <c r="A213" s="83"/>
      <c r="B213" s="2"/>
      <c r="C213" s="11"/>
      <c r="D213" s="50"/>
      <c r="E213" s="61"/>
      <c r="F213" s="33"/>
      <c r="G213" s="15"/>
    </row>
    <row r="214" spans="1:7" x14ac:dyDescent="0.25">
      <c r="A214" s="83">
        <v>15</v>
      </c>
      <c r="B214" s="3" t="s">
        <v>8</v>
      </c>
      <c r="C214" s="38"/>
      <c r="D214" s="50"/>
      <c r="E214" s="61"/>
      <c r="F214" s="33"/>
      <c r="G214" s="15"/>
    </row>
    <row r="215" spans="1:7" x14ac:dyDescent="0.25">
      <c r="A215" s="83"/>
      <c r="B215" s="3" t="s">
        <v>148</v>
      </c>
      <c r="C215" s="38"/>
      <c r="D215" s="50"/>
      <c r="E215" s="61"/>
      <c r="F215" s="33"/>
      <c r="G215" s="15"/>
    </row>
    <row r="216" spans="1:7" x14ac:dyDescent="0.25">
      <c r="A216" s="83"/>
      <c r="B216" s="2" t="s">
        <v>150</v>
      </c>
      <c r="C216" s="11" t="s">
        <v>78</v>
      </c>
      <c r="D216" s="50">
        <v>90</v>
      </c>
      <c r="E216" s="61">
        <v>89.813999999999993</v>
      </c>
      <c r="F216" s="33">
        <f t="shared" si="3"/>
        <v>99.793333333333322</v>
      </c>
      <c r="G216" s="15"/>
    </row>
    <row r="217" spans="1:7" x14ac:dyDescent="0.25">
      <c r="A217" s="83"/>
      <c r="B217" s="2" t="s">
        <v>151</v>
      </c>
      <c r="C217" s="11" t="s">
        <v>79</v>
      </c>
      <c r="D217" s="50">
        <v>95</v>
      </c>
      <c r="E217" s="61">
        <v>41.313000000000002</v>
      </c>
      <c r="F217" s="33">
        <f t="shared" si="3"/>
        <v>43.487368421052636</v>
      </c>
      <c r="G217" s="15"/>
    </row>
    <row r="218" spans="1:7" x14ac:dyDescent="0.25">
      <c r="A218" s="83"/>
      <c r="B218" s="2" t="s">
        <v>152</v>
      </c>
      <c r="C218" s="11" t="s">
        <v>81</v>
      </c>
      <c r="D218" s="50">
        <v>50</v>
      </c>
      <c r="E218" s="61">
        <v>13.798</v>
      </c>
      <c r="F218" s="33">
        <f t="shared" si="3"/>
        <v>27.595999999999997</v>
      </c>
      <c r="G218" s="15"/>
    </row>
    <row r="219" spans="1:7" x14ac:dyDescent="0.25">
      <c r="A219" s="84"/>
      <c r="B219" s="14" t="s">
        <v>153</v>
      </c>
      <c r="C219" s="40" t="s">
        <v>112</v>
      </c>
      <c r="D219" s="50">
        <v>900</v>
      </c>
      <c r="E219" s="61">
        <v>747.28</v>
      </c>
      <c r="F219" s="33">
        <f t="shared" si="3"/>
        <v>83.031111111111116</v>
      </c>
      <c r="G219" s="15"/>
    </row>
    <row r="220" spans="1:7" x14ac:dyDescent="0.25">
      <c r="A220" s="84"/>
      <c r="B220" s="75" t="s">
        <v>195</v>
      </c>
      <c r="C220" s="40" t="s">
        <v>196</v>
      </c>
      <c r="D220" s="50">
        <v>850</v>
      </c>
      <c r="E220" s="61">
        <v>826.37199999999996</v>
      </c>
      <c r="F220" s="33">
        <f t="shared" si="3"/>
        <v>97.220235294117643</v>
      </c>
      <c r="G220" s="15"/>
    </row>
    <row r="221" spans="1:7" x14ac:dyDescent="0.25">
      <c r="A221" s="84"/>
      <c r="B221" s="17" t="s">
        <v>182</v>
      </c>
      <c r="C221" s="31" t="s">
        <v>129</v>
      </c>
      <c r="D221" s="50">
        <v>770</v>
      </c>
      <c r="E221" s="61">
        <v>573.76099999999997</v>
      </c>
      <c r="F221" s="33">
        <f t="shared" si="3"/>
        <v>74.514415584415588</v>
      </c>
      <c r="G221" s="15"/>
    </row>
    <row r="222" spans="1:7" s="4" customFormat="1" x14ac:dyDescent="0.25">
      <c r="A222" s="44"/>
      <c r="B222" s="2" t="s">
        <v>179</v>
      </c>
      <c r="C222" s="11" t="s">
        <v>154</v>
      </c>
      <c r="D222" s="53">
        <v>720</v>
      </c>
      <c r="E222" s="61">
        <v>69.614999999999995</v>
      </c>
      <c r="F222" s="33">
        <f t="shared" si="3"/>
        <v>9.6687499999999993</v>
      </c>
      <c r="G222" s="15"/>
    </row>
    <row r="223" spans="1:7" s="4" customFormat="1" x14ac:dyDescent="0.25">
      <c r="A223" s="44"/>
      <c r="B223" s="28" t="s">
        <v>149</v>
      </c>
      <c r="C223" s="11"/>
      <c r="D223" s="50"/>
      <c r="E223" s="61"/>
      <c r="F223" s="33"/>
      <c r="G223" s="15"/>
    </row>
    <row r="224" spans="1:7" x14ac:dyDescent="0.25">
      <c r="A224" s="44"/>
      <c r="B224" s="2" t="s">
        <v>155</v>
      </c>
      <c r="C224" s="11" t="s">
        <v>112</v>
      </c>
      <c r="D224" s="50">
        <v>380</v>
      </c>
      <c r="E224" s="61">
        <v>378.93700000000001</v>
      </c>
      <c r="F224" s="33">
        <f t="shared" si="3"/>
        <v>99.720263157894735</v>
      </c>
      <c r="G224" s="15"/>
    </row>
    <row r="225" spans="1:7" x14ac:dyDescent="0.25">
      <c r="A225" s="44"/>
      <c r="B225" s="2" t="s">
        <v>100</v>
      </c>
      <c r="C225" s="11" t="s">
        <v>82</v>
      </c>
      <c r="D225" s="50">
        <v>15</v>
      </c>
      <c r="E225" s="61">
        <v>3.6749999999999998</v>
      </c>
      <c r="F225" s="33">
        <f t="shared" si="3"/>
        <v>24.5</v>
      </c>
      <c r="G225" s="15"/>
    </row>
    <row r="226" spans="1:7" x14ac:dyDescent="0.25">
      <c r="A226" s="44"/>
      <c r="B226" s="2" t="s">
        <v>179</v>
      </c>
      <c r="C226" s="11" t="s">
        <v>217</v>
      </c>
      <c r="D226" s="50">
        <v>1350</v>
      </c>
      <c r="E226" s="61"/>
      <c r="F226" s="33">
        <f t="shared" si="3"/>
        <v>0</v>
      </c>
      <c r="G226" s="15"/>
    </row>
    <row r="227" spans="1:7" x14ac:dyDescent="0.25">
      <c r="A227" s="44"/>
      <c r="B227" s="2" t="s">
        <v>179</v>
      </c>
      <c r="C227" s="30" t="s">
        <v>154</v>
      </c>
      <c r="D227" s="50">
        <v>6833</v>
      </c>
      <c r="E227" s="61">
        <v>2163.1669999999999</v>
      </c>
      <c r="F227" s="33">
        <f t="shared" si="3"/>
        <v>31.657646714473874</v>
      </c>
      <c r="G227" s="15"/>
    </row>
    <row r="228" spans="1:7" x14ac:dyDescent="0.25">
      <c r="A228" s="44"/>
      <c r="B228" s="2" t="s">
        <v>179</v>
      </c>
      <c r="C228" s="30" t="s">
        <v>84</v>
      </c>
      <c r="D228" s="50">
        <v>50</v>
      </c>
      <c r="E228" s="61"/>
      <c r="F228" s="33">
        <f t="shared" si="3"/>
        <v>0</v>
      </c>
      <c r="G228" s="15"/>
    </row>
    <row r="229" spans="1:7" ht="14.25" customHeight="1" x14ac:dyDescent="0.25">
      <c r="A229" s="44"/>
      <c r="B229" s="6"/>
      <c r="C229" s="30"/>
      <c r="D229" s="50"/>
      <c r="E229" s="61"/>
      <c r="F229" s="33"/>
      <c r="G229" s="15"/>
    </row>
    <row r="230" spans="1:7" x14ac:dyDescent="0.25">
      <c r="A230" s="83">
        <v>16</v>
      </c>
      <c r="B230" s="3" t="s">
        <v>157</v>
      </c>
      <c r="C230" s="38"/>
      <c r="D230" s="50"/>
      <c r="E230" s="61"/>
      <c r="F230" s="33"/>
      <c r="G230" s="15"/>
    </row>
    <row r="231" spans="1:7" x14ac:dyDescent="0.25">
      <c r="A231" s="44"/>
      <c r="B231" s="2" t="s">
        <v>111</v>
      </c>
      <c r="C231" s="11" t="s">
        <v>83</v>
      </c>
      <c r="D231" s="50">
        <v>40</v>
      </c>
      <c r="E231" s="61">
        <v>20</v>
      </c>
      <c r="F231" s="33">
        <f t="shared" si="3"/>
        <v>50</v>
      </c>
      <c r="G231" s="15"/>
    </row>
    <row r="232" spans="1:7" x14ac:dyDescent="0.25">
      <c r="A232" s="44"/>
      <c r="B232" s="2" t="s">
        <v>158</v>
      </c>
      <c r="C232" s="11" t="s">
        <v>156</v>
      </c>
      <c r="D232" s="50">
        <v>36</v>
      </c>
      <c r="E232" s="61">
        <v>25.957999999999998</v>
      </c>
      <c r="F232" s="33">
        <f t="shared" si="3"/>
        <v>72.105555555555554</v>
      </c>
      <c r="G232" s="15"/>
    </row>
    <row r="233" spans="1:7" x14ac:dyDescent="0.25">
      <c r="A233" s="44"/>
      <c r="B233" s="2"/>
      <c r="C233" s="11"/>
      <c r="D233" s="50"/>
      <c r="E233" s="61"/>
      <c r="F233" s="33"/>
      <c r="G233" s="15"/>
    </row>
    <row r="234" spans="1:7" x14ac:dyDescent="0.25">
      <c r="A234" s="83">
        <v>17</v>
      </c>
      <c r="B234" s="3" t="s">
        <v>167</v>
      </c>
      <c r="C234" s="38"/>
      <c r="D234" s="50"/>
      <c r="E234" s="61"/>
      <c r="F234" s="33"/>
      <c r="G234" s="15"/>
    </row>
    <row r="235" spans="1:7" x14ac:dyDescent="0.25">
      <c r="A235" s="83"/>
      <c r="B235" s="5" t="s">
        <v>161</v>
      </c>
      <c r="C235" s="41" t="s">
        <v>159</v>
      </c>
      <c r="D235" s="50">
        <v>1023</v>
      </c>
      <c r="E235" s="61">
        <v>611.25599999999997</v>
      </c>
      <c r="F235" s="33">
        <f t="shared" si="3"/>
        <v>59.75131964809384</v>
      </c>
      <c r="G235" s="15"/>
    </row>
    <row r="236" spans="1:7" x14ac:dyDescent="0.25">
      <c r="A236" s="44"/>
      <c r="B236" s="2" t="s">
        <v>162</v>
      </c>
      <c r="C236" s="11" t="s">
        <v>160</v>
      </c>
      <c r="D236" s="50">
        <v>2347</v>
      </c>
      <c r="E236" s="61">
        <v>757.19</v>
      </c>
      <c r="F236" s="33">
        <f t="shared" si="3"/>
        <v>32.262036642522375</v>
      </c>
      <c r="G236" s="15"/>
    </row>
    <row r="237" spans="1:7" x14ac:dyDescent="0.25">
      <c r="A237" s="44"/>
      <c r="B237" s="2" t="s">
        <v>166</v>
      </c>
      <c r="C237" s="11" t="s">
        <v>137</v>
      </c>
      <c r="D237" s="50">
        <v>106</v>
      </c>
      <c r="E237" s="61">
        <v>76.867999999999995</v>
      </c>
      <c r="F237" s="33">
        <f t="shared" si="3"/>
        <v>72.516981132075458</v>
      </c>
      <c r="G237" s="15"/>
    </row>
    <row r="238" spans="1:7" x14ac:dyDescent="0.25">
      <c r="A238" s="44"/>
      <c r="B238" s="2" t="s">
        <v>165</v>
      </c>
      <c r="C238" s="11" t="s">
        <v>163</v>
      </c>
      <c r="D238" s="50">
        <v>20</v>
      </c>
      <c r="E238" s="61">
        <v>12.228</v>
      </c>
      <c r="F238" s="33">
        <f t="shared" si="3"/>
        <v>61.139999999999993</v>
      </c>
      <c r="G238" s="15"/>
    </row>
    <row r="239" spans="1:7" x14ac:dyDescent="0.25">
      <c r="A239" s="44"/>
      <c r="B239" s="17" t="s">
        <v>182</v>
      </c>
      <c r="C239" s="78" t="s">
        <v>129</v>
      </c>
      <c r="D239" s="50">
        <v>790</v>
      </c>
      <c r="E239" s="61">
        <v>587.58600000000001</v>
      </c>
      <c r="F239" s="33">
        <f t="shared" si="3"/>
        <v>74.377974683544295</v>
      </c>
      <c r="G239" s="15"/>
    </row>
    <row r="240" spans="1:7" x14ac:dyDescent="0.25">
      <c r="A240" s="44"/>
      <c r="B240" s="17" t="s">
        <v>182</v>
      </c>
      <c r="C240" s="78" t="s">
        <v>213</v>
      </c>
      <c r="D240" s="50">
        <v>2962</v>
      </c>
      <c r="E240" s="61"/>
      <c r="F240" s="33">
        <f t="shared" si="3"/>
        <v>0</v>
      </c>
      <c r="G240" s="15"/>
    </row>
    <row r="241" spans="1:7" x14ac:dyDescent="0.25">
      <c r="A241" s="44"/>
      <c r="B241" s="17" t="s">
        <v>182</v>
      </c>
      <c r="C241" s="79" t="s">
        <v>154</v>
      </c>
      <c r="D241" s="50">
        <v>1936</v>
      </c>
      <c r="E241" s="61">
        <v>1918.5060000000001</v>
      </c>
      <c r="F241" s="33">
        <f t="shared" si="3"/>
        <v>99.096384297520672</v>
      </c>
      <c r="G241" s="15"/>
    </row>
    <row r="242" spans="1:7" x14ac:dyDescent="0.25">
      <c r="A242" s="44"/>
      <c r="B242" s="17" t="s">
        <v>182</v>
      </c>
      <c r="C242" s="1" t="s">
        <v>84</v>
      </c>
      <c r="D242" s="50">
        <v>78</v>
      </c>
      <c r="E242" s="65"/>
      <c r="F242" s="33">
        <f t="shared" si="3"/>
        <v>0</v>
      </c>
      <c r="G242" s="15"/>
    </row>
    <row r="243" spans="1:7" x14ac:dyDescent="0.25">
      <c r="A243" s="44"/>
      <c r="B243" s="2"/>
      <c r="C243" s="11"/>
      <c r="D243" s="50"/>
      <c r="E243" s="61"/>
      <c r="F243" s="33"/>
      <c r="G243" s="15"/>
    </row>
    <row r="244" spans="1:7" ht="15.75" thickBot="1" x14ac:dyDescent="0.3">
      <c r="A244" s="81"/>
      <c r="B244" s="35" t="s">
        <v>5</v>
      </c>
      <c r="C244" s="36"/>
      <c r="D244" s="55">
        <f>SUM(D70:D243)</f>
        <v>44126</v>
      </c>
      <c r="E244" s="55">
        <f>SUM(E70:E243)</f>
        <v>17990.408999999996</v>
      </c>
      <c r="F244" s="37">
        <f>E244/D244*100</f>
        <v>40.770541177537048</v>
      </c>
      <c r="G244" s="15"/>
    </row>
    <row r="245" spans="1:7" ht="13.5" customHeight="1" x14ac:dyDescent="0.25">
      <c r="A245" s="88" t="s">
        <v>226</v>
      </c>
      <c r="B245" s="88"/>
      <c r="C245" s="88"/>
      <c r="D245" s="88"/>
      <c r="E245" s="88"/>
      <c r="F245" s="88"/>
      <c r="G245" s="15"/>
    </row>
    <row r="246" spans="1:7" x14ac:dyDescent="0.25">
      <c r="A246" s="85"/>
      <c r="B246" s="16"/>
      <c r="C246" s="26"/>
      <c r="E246" s="15"/>
      <c r="F246" s="15"/>
      <c r="G246" s="15"/>
    </row>
    <row r="247" spans="1:7" x14ac:dyDescent="0.25">
      <c r="A247" s="85"/>
      <c r="B247" s="16" t="s">
        <v>10</v>
      </c>
      <c r="C247" s="26"/>
      <c r="E247" s="15"/>
      <c r="F247" s="15"/>
      <c r="G247" s="15"/>
    </row>
    <row r="248" spans="1:7" x14ac:dyDescent="0.25">
      <c r="A248" s="85"/>
      <c r="B248" s="16" t="s">
        <v>11</v>
      </c>
      <c r="C248" s="26"/>
      <c r="E248" s="15"/>
      <c r="F248" s="15"/>
      <c r="G248" s="15"/>
    </row>
    <row r="249" spans="1:7" x14ac:dyDescent="0.25">
      <c r="A249" s="77"/>
      <c r="C249" s="25"/>
      <c r="D249" s="15"/>
      <c r="E249" s="15"/>
      <c r="F249" s="15"/>
      <c r="G249" s="15"/>
    </row>
    <row r="250" spans="1:7" x14ac:dyDescent="0.25">
      <c r="A250" s="77"/>
      <c r="C250" s="25"/>
      <c r="D250" s="15"/>
      <c r="E250" s="15"/>
      <c r="F250" s="15"/>
      <c r="G250" s="15"/>
    </row>
    <row r="251" spans="1:7" x14ac:dyDescent="0.25">
      <c r="A251" s="77"/>
      <c r="B251" s="15"/>
      <c r="C251" s="27"/>
      <c r="D251" s="15"/>
      <c r="E251" s="15"/>
      <c r="F251" s="15"/>
      <c r="G251" s="15"/>
    </row>
    <row r="252" spans="1:7" x14ac:dyDescent="0.25">
      <c r="A252" s="77"/>
      <c r="C252" s="25"/>
      <c r="D252" s="15"/>
      <c r="E252" s="15"/>
      <c r="F252" s="15"/>
      <c r="G252" s="15"/>
    </row>
    <row r="253" spans="1:7" x14ac:dyDescent="0.25">
      <c r="A253" s="77"/>
      <c r="D253" s="15"/>
      <c r="E253" s="15"/>
      <c r="F253" s="15"/>
      <c r="G253" s="15"/>
    </row>
  </sheetData>
  <mergeCells count="4">
    <mergeCell ref="A1:F1"/>
    <mergeCell ref="A2:F2"/>
    <mergeCell ref="A12:B12"/>
    <mergeCell ref="A245:F245"/>
  </mergeCells>
  <pageMargins left="0.25" right="0.25" top="0.75" bottom="0.75" header="0.3" footer="0.3"/>
  <pageSetup scale="87" orientation="portrait" r:id="rId1"/>
  <rowBreaks count="4" manualBreakCount="4">
    <brk id="50" max="16383" man="1"/>
    <brk id="93" max="5" man="1"/>
    <brk id="145" max="16383" man="1"/>
    <brk id="1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2024-10-09T12:04:52Z</cp:lastPrinted>
  <dcterms:created xsi:type="dcterms:W3CDTF">2018-01-08T06:19:38Z</dcterms:created>
  <dcterms:modified xsi:type="dcterms:W3CDTF">2024-10-09T12:05:06Z</dcterms:modified>
</cp:coreProperties>
</file>